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945" yWindow="780" windowWidth="18285" windowHeight="7515" firstSheet="8" activeTab="7"/>
  </bookViews>
  <sheets>
    <sheet name="INTRODUCTION" sheetId="10" r:id="rId1"/>
    <sheet name="CrossTimedRuns" sheetId="17" r:id="rId2"/>
    <sheet name="SX Kids F" sheetId="32" r:id="rId3"/>
    <sheet name="SX Youth F" sheetId="33" r:id="rId4"/>
    <sheet name="SX Overall F" sheetId="31" r:id="rId5"/>
    <sheet name="SX Kids M" sheetId="35" r:id="rId6"/>
    <sheet name="SX Youth M" sheetId="37" r:id="rId7"/>
    <sheet name="SX Junior M" sheetId="34" r:id="rId8"/>
    <sheet name="SX Open M" sheetId="36" r:id="rId9"/>
    <sheet name="CrossTimedRunsBX" sheetId="29" r:id="rId10"/>
    <sheet name="BX Youth F" sheetId="40" r:id="rId11"/>
    <sheet name="BX Open F" sheetId="39" r:id="rId12"/>
    <sheet name="BX Overall F" sheetId="38" r:id="rId13"/>
    <sheet name="BX Kids M" sheetId="41" r:id="rId14"/>
    <sheet name="BX Youth M" sheetId="42" r:id="rId15"/>
    <sheet name="BX Junior M" sheetId="43" r:id="rId16"/>
    <sheet name="BX Masters M" sheetId="45" r:id="rId17"/>
    <sheet name="BX Open M" sheetId="44" r:id="rId18"/>
    <sheet name="Race Rules" sheetId="24" r:id="rId19"/>
  </sheets>
  <externalReferences>
    <externalReference r:id="rId20"/>
  </externalReferences>
  <definedNames>
    <definedName name="_GoBack" localSheetId="18">'Race Rules'!$A$31</definedName>
  </definedNames>
  <calcPr calcId="125725"/>
</workbook>
</file>

<file path=xl/calcChain.xml><?xml version="1.0" encoding="utf-8"?>
<calcChain xmlns="http://schemas.openxmlformats.org/spreadsheetml/2006/main">
  <c r="E49" i="35"/>
  <c r="D49"/>
  <c r="C49"/>
  <c r="B49"/>
  <c r="E48"/>
  <c r="D48"/>
  <c r="C48"/>
  <c r="B48"/>
  <c r="I48" s="1"/>
  <c r="J48" s="1"/>
  <c r="E47"/>
  <c r="D47"/>
  <c r="C47"/>
  <c r="B47"/>
  <c r="E46"/>
  <c r="D46"/>
  <c r="C46"/>
  <c r="B46"/>
  <c r="E45"/>
  <c r="D45"/>
  <c r="C45"/>
  <c r="B45"/>
  <c r="E44"/>
  <c r="D44"/>
  <c r="C44"/>
  <c r="B44"/>
  <c r="I45" s="1"/>
  <c r="J45" s="1"/>
  <c r="I43"/>
  <c r="E43"/>
  <c r="D43"/>
  <c r="C43"/>
  <c r="B43"/>
  <c r="I47" s="1"/>
  <c r="J47" s="1"/>
  <c r="E42"/>
  <c r="D42"/>
  <c r="C42"/>
  <c r="B42"/>
  <c r="M41"/>
  <c r="I41"/>
  <c r="E41"/>
  <c r="D41"/>
  <c r="C41"/>
  <c r="B41"/>
  <c r="M40"/>
  <c r="N40" s="1"/>
  <c r="E40"/>
  <c r="D40"/>
  <c r="C40"/>
  <c r="B40"/>
  <c r="I46" s="1"/>
  <c r="J46" s="1"/>
  <c r="M39"/>
  <c r="I39"/>
  <c r="E39"/>
  <c r="D39"/>
  <c r="C39"/>
  <c r="B39"/>
  <c r="I44" s="1"/>
  <c r="J44" s="1"/>
  <c r="M38"/>
  <c r="E38"/>
  <c r="D38"/>
  <c r="C38"/>
  <c r="B38"/>
  <c r="I38" s="1"/>
  <c r="J38" s="1"/>
  <c r="Q37"/>
  <c r="M37"/>
  <c r="I37"/>
  <c r="E37"/>
  <c r="D37"/>
  <c r="C37"/>
  <c r="B37"/>
  <c r="I40" s="1"/>
  <c r="J40" s="1"/>
  <c r="Q36"/>
  <c r="M36"/>
  <c r="I36"/>
  <c r="E36"/>
  <c r="D36"/>
  <c r="C36"/>
  <c r="B36"/>
  <c r="I42" s="1"/>
  <c r="J42" s="1"/>
  <c r="U35"/>
  <c r="Q35"/>
  <c r="M35"/>
  <c r="I35"/>
  <c r="E35"/>
  <c r="D35"/>
  <c r="C35"/>
  <c r="B35"/>
  <c r="I49" s="1"/>
  <c r="J49" s="1"/>
  <c r="U34"/>
  <c r="Q34"/>
  <c r="M34"/>
  <c r="E34"/>
  <c r="R36" s="1"/>
  <c r="D34"/>
  <c r="C34"/>
  <c r="B34"/>
  <c r="V39" s="1"/>
  <c r="I27"/>
  <c r="J27" s="1"/>
  <c r="I24"/>
  <c r="J24" s="1"/>
  <c r="I22"/>
  <c r="J22" s="1"/>
  <c r="I26"/>
  <c r="J26" s="1"/>
  <c r="M20"/>
  <c r="I20"/>
  <c r="M19"/>
  <c r="N19" s="1"/>
  <c r="I19"/>
  <c r="J19" s="1"/>
  <c r="I25"/>
  <c r="J25" s="1"/>
  <c r="M18"/>
  <c r="I18"/>
  <c r="I23"/>
  <c r="J23" s="1"/>
  <c r="M17"/>
  <c r="I17"/>
  <c r="J17" s="1"/>
  <c r="Q16"/>
  <c r="R16" s="1"/>
  <c r="M16"/>
  <c r="I16"/>
  <c r="Q15"/>
  <c r="M15"/>
  <c r="I15"/>
  <c r="I21"/>
  <c r="J21" s="1"/>
  <c r="U14"/>
  <c r="Q14"/>
  <c r="M14"/>
  <c r="I14"/>
  <c r="J14" s="1"/>
  <c r="I28"/>
  <c r="J28" s="1"/>
  <c r="U13"/>
  <c r="Q13"/>
  <c r="M13"/>
  <c r="V18"/>
  <c r="N13" l="1"/>
  <c r="R13"/>
  <c r="V13"/>
  <c r="N14"/>
  <c r="R14"/>
  <c r="V14"/>
  <c r="J15"/>
  <c r="N15"/>
  <c r="R15"/>
  <c r="J16"/>
  <c r="N16"/>
  <c r="N17"/>
  <c r="J18"/>
  <c r="N18"/>
  <c r="V19"/>
  <c r="J20"/>
  <c r="N20"/>
  <c r="N34"/>
  <c r="R34"/>
  <c r="V34"/>
  <c r="J35"/>
  <c r="N35"/>
  <c r="R35"/>
  <c r="V35"/>
  <c r="J36"/>
  <c r="N36"/>
  <c r="J37"/>
  <c r="N37"/>
  <c r="R37"/>
  <c r="N38"/>
  <c r="J39"/>
  <c r="N39"/>
  <c r="V40"/>
  <c r="J41"/>
  <c r="N41"/>
  <c r="J43"/>
  <c r="I13"/>
  <c r="J13" s="1"/>
  <c r="I34"/>
  <c r="J34" s="1"/>
  <c r="I20" i="45" l="1"/>
  <c r="J20" s="1"/>
  <c r="R19"/>
  <c r="I19"/>
  <c r="J19" s="1"/>
  <c r="R18"/>
  <c r="J18"/>
  <c r="I18"/>
  <c r="J17"/>
  <c r="I17"/>
  <c r="M16"/>
  <c r="N16" s="1"/>
  <c r="J16"/>
  <c r="I16"/>
  <c r="M15"/>
  <c r="N15" s="1"/>
  <c r="J15"/>
  <c r="I15"/>
  <c r="Q14"/>
  <c r="R14" s="1"/>
  <c r="M14"/>
  <c r="N14" s="1"/>
  <c r="J14"/>
  <c r="I14"/>
  <c r="Q13"/>
  <c r="R13" s="1"/>
  <c r="N13"/>
  <c r="M13"/>
  <c r="J13"/>
  <c r="I13"/>
  <c r="I20" i="44"/>
  <c r="J20" s="1"/>
  <c r="R19"/>
  <c r="I19"/>
  <c r="J19" s="1"/>
  <c r="R18"/>
  <c r="J18"/>
  <c r="I18"/>
  <c r="J17"/>
  <c r="I17"/>
  <c r="N16"/>
  <c r="M16"/>
  <c r="J16"/>
  <c r="I16"/>
  <c r="N15"/>
  <c r="M15"/>
  <c r="J15"/>
  <c r="I15"/>
  <c r="R14"/>
  <c r="Q14"/>
  <c r="N14"/>
  <c r="M14"/>
  <c r="J14"/>
  <c r="I14"/>
  <c r="R13"/>
  <c r="Q13"/>
  <c r="N13"/>
  <c r="M13"/>
  <c r="J13"/>
  <c r="I13"/>
  <c r="I20" i="43"/>
  <c r="J20" s="1"/>
  <c r="R19"/>
  <c r="I19"/>
  <c r="J19" s="1"/>
  <c r="R18"/>
  <c r="J18"/>
  <c r="I18"/>
  <c r="J17"/>
  <c r="I17"/>
  <c r="M16"/>
  <c r="N16" s="1"/>
  <c r="J16"/>
  <c r="I16"/>
  <c r="M15"/>
  <c r="N15" s="1"/>
  <c r="J15"/>
  <c r="I15"/>
  <c r="R14"/>
  <c r="Q14"/>
  <c r="N14"/>
  <c r="M14"/>
  <c r="J14"/>
  <c r="I14"/>
  <c r="Q13"/>
  <c r="R13" s="1"/>
  <c r="M13"/>
  <c r="N13" s="1"/>
  <c r="J13"/>
  <c r="I13"/>
  <c r="I20" i="42"/>
  <c r="J20" s="1"/>
  <c r="R19"/>
  <c r="I19"/>
  <c r="J19" s="1"/>
  <c r="R18"/>
  <c r="J18"/>
  <c r="I18"/>
  <c r="J17"/>
  <c r="I17"/>
  <c r="M16"/>
  <c r="N16" s="1"/>
  <c r="J16"/>
  <c r="I16"/>
  <c r="N15"/>
  <c r="M15"/>
  <c r="J15"/>
  <c r="I15"/>
  <c r="Q14"/>
  <c r="R14" s="1"/>
  <c r="N14"/>
  <c r="M14"/>
  <c r="J14"/>
  <c r="I14"/>
  <c r="Q13"/>
  <c r="R13" s="1"/>
  <c r="M13"/>
  <c r="N13" s="1"/>
  <c r="J13"/>
  <c r="I13"/>
  <c r="I19" i="41"/>
  <c r="J19" s="1"/>
  <c r="I18"/>
  <c r="J18" s="1"/>
  <c r="M16"/>
  <c r="I16"/>
  <c r="M15"/>
  <c r="I15"/>
  <c r="I17"/>
  <c r="J17" s="1"/>
  <c r="M14"/>
  <c r="I14"/>
  <c r="I20"/>
  <c r="J20" s="1"/>
  <c r="R13"/>
  <c r="Q13"/>
  <c r="M13"/>
  <c r="N13" s="1"/>
  <c r="R18"/>
  <c r="R19" i="40"/>
  <c r="I18"/>
  <c r="J18" s="1"/>
  <c r="M16"/>
  <c r="N16" s="1"/>
  <c r="I16"/>
  <c r="M15"/>
  <c r="N15" s="1"/>
  <c r="I15"/>
  <c r="I17"/>
  <c r="J17" s="1"/>
  <c r="Q14"/>
  <c r="R14" s="1"/>
  <c r="N14"/>
  <c r="M14"/>
  <c r="I14"/>
  <c r="I20"/>
  <c r="J20" s="1"/>
  <c r="Q13"/>
  <c r="R13" s="1"/>
  <c r="N13"/>
  <c r="M13"/>
  <c r="J16"/>
  <c r="R18"/>
  <c r="I19" i="39"/>
  <c r="J19" s="1"/>
  <c r="I18"/>
  <c r="J18" s="1"/>
  <c r="M16"/>
  <c r="I16"/>
  <c r="M15"/>
  <c r="N15" s="1"/>
  <c r="I15"/>
  <c r="J15" s="1"/>
  <c r="I17"/>
  <c r="J17" s="1"/>
  <c r="Q14"/>
  <c r="R14" s="1"/>
  <c r="M14"/>
  <c r="N14" s="1"/>
  <c r="I14"/>
  <c r="J14" s="1"/>
  <c r="I20"/>
  <c r="J20" s="1"/>
  <c r="Q13"/>
  <c r="R13" s="1"/>
  <c r="M13"/>
  <c r="N13" s="1"/>
  <c r="R18"/>
  <c r="I19" i="38"/>
  <c r="J19" s="1"/>
  <c r="I18"/>
  <c r="J18" s="1"/>
  <c r="M16"/>
  <c r="I16"/>
  <c r="M15"/>
  <c r="I15"/>
  <c r="I17"/>
  <c r="J17" s="1"/>
  <c r="Q14"/>
  <c r="M14"/>
  <c r="I14"/>
  <c r="I20"/>
  <c r="J20" s="1"/>
  <c r="Q13"/>
  <c r="R13" s="1"/>
  <c r="N13"/>
  <c r="M13"/>
  <c r="R18"/>
  <c r="R19" i="37"/>
  <c r="I18"/>
  <c r="J18" s="1"/>
  <c r="M16"/>
  <c r="N16" s="1"/>
  <c r="I16"/>
  <c r="M15"/>
  <c r="N15" s="1"/>
  <c r="I15"/>
  <c r="I17"/>
  <c r="J17" s="1"/>
  <c r="Q14"/>
  <c r="R14" s="1"/>
  <c r="M14"/>
  <c r="N14" s="1"/>
  <c r="I14"/>
  <c r="I20"/>
  <c r="J20" s="1"/>
  <c r="Q13"/>
  <c r="R13" s="1"/>
  <c r="M13"/>
  <c r="N13" s="1"/>
  <c r="J16"/>
  <c r="R18"/>
  <c r="R19" i="36"/>
  <c r="I18"/>
  <c r="J18" s="1"/>
  <c r="M16"/>
  <c r="N16" s="1"/>
  <c r="I16"/>
  <c r="M15"/>
  <c r="N15" s="1"/>
  <c r="I15"/>
  <c r="I17"/>
  <c r="J17" s="1"/>
  <c r="Q14"/>
  <c r="R14" s="1"/>
  <c r="M14"/>
  <c r="N14" s="1"/>
  <c r="I14"/>
  <c r="I20"/>
  <c r="J20" s="1"/>
  <c r="Q13"/>
  <c r="R13" s="1"/>
  <c r="N13"/>
  <c r="M13"/>
  <c r="J16"/>
  <c r="R18"/>
  <c r="R19" i="34"/>
  <c r="I18"/>
  <c r="J18" s="1"/>
  <c r="M16"/>
  <c r="N16" s="1"/>
  <c r="I16"/>
  <c r="M15"/>
  <c r="N15" s="1"/>
  <c r="I15"/>
  <c r="I17"/>
  <c r="J17" s="1"/>
  <c r="Q14"/>
  <c r="R14" s="1"/>
  <c r="M14"/>
  <c r="N14" s="1"/>
  <c r="I14"/>
  <c r="I20"/>
  <c r="J20" s="1"/>
  <c r="Q13"/>
  <c r="R13" s="1"/>
  <c r="N13"/>
  <c r="M13"/>
  <c r="J16"/>
  <c r="R18"/>
  <c r="R19" i="33"/>
  <c r="I18"/>
  <c r="J18" s="1"/>
  <c r="M16"/>
  <c r="N16" s="1"/>
  <c r="I16"/>
  <c r="M15"/>
  <c r="N15" s="1"/>
  <c r="I15"/>
  <c r="I17"/>
  <c r="J17" s="1"/>
  <c r="Q14"/>
  <c r="R14" s="1"/>
  <c r="M14"/>
  <c r="N14" s="1"/>
  <c r="I14"/>
  <c r="I20"/>
  <c r="J20" s="1"/>
  <c r="Q13"/>
  <c r="R13" s="1"/>
  <c r="M13"/>
  <c r="N13" s="1"/>
  <c r="J16"/>
  <c r="R18"/>
  <c r="I19" i="32"/>
  <c r="J19" s="1"/>
  <c r="I18"/>
  <c r="J18" s="1"/>
  <c r="M16"/>
  <c r="I16"/>
  <c r="M15"/>
  <c r="I15"/>
  <c r="I17"/>
  <c r="J17" s="1"/>
  <c r="Q14"/>
  <c r="M14"/>
  <c r="I14"/>
  <c r="I20"/>
  <c r="J20" s="1"/>
  <c r="Q13"/>
  <c r="R13" s="1"/>
  <c r="M13"/>
  <c r="N13" s="1"/>
  <c r="R18"/>
  <c r="I19" i="31"/>
  <c r="J19" s="1"/>
  <c r="I18"/>
  <c r="J18" s="1"/>
  <c r="M16"/>
  <c r="N16" s="1"/>
  <c r="I16"/>
  <c r="J16" s="1"/>
  <c r="M15"/>
  <c r="N15" s="1"/>
  <c r="I15"/>
  <c r="J15" s="1"/>
  <c r="I17"/>
  <c r="J17" s="1"/>
  <c r="Q14"/>
  <c r="R14" s="1"/>
  <c r="M14"/>
  <c r="N14" s="1"/>
  <c r="I14"/>
  <c r="J14" s="1"/>
  <c r="I20"/>
  <c r="J20" s="1"/>
  <c r="Q13"/>
  <c r="R13" s="1"/>
  <c r="M13"/>
  <c r="N13" s="1"/>
  <c r="R19"/>
  <c r="J14" i="41" l="1"/>
  <c r="N14"/>
  <c r="R14"/>
  <c r="J15"/>
  <c r="N15"/>
  <c r="J16"/>
  <c r="N16"/>
  <c r="R19"/>
  <c r="I13"/>
  <c r="J13" s="1"/>
  <c r="J14" i="40"/>
  <c r="J15"/>
  <c r="I19"/>
  <c r="J19" s="1"/>
  <c r="I13"/>
  <c r="J13" s="1"/>
  <c r="I13" i="39"/>
  <c r="J13" s="1"/>
  <c r="J16"/>
  <c r="N16"/>
  <c r="R19"/>
  <c r="J14" i="38"/>
  <c r="N14"/>
  <c r="R14"/>
  <c r="J15"/>
  <c r="N15"/>
  <c r="J16"/>
  <c r="N16"/>
  <c r="R19"/>
  <c r="I13"/>
  <c r="J13" s="1"/>
  <c r="J14" i="37"/>
  <c r="J15"/>
  <c r="I19"/>
  <c r="J19" s="1"/>
  <c r="I13"/>
  <c r="J13" s="1"/>
  <c r="J14" i="36"/>
  <c r="J15"/>
  <c r="I19"/>
  <c r="J19" s="1"/>
  <c r="I13"/>
  <c r="J13" s="1"/>
  <c r="J14" i="34"/>
  <c r="J15"/>
  <c r="I19"/>
  <c r="J19" s="1"/>
  <c r="I13"/>
  <c r="J13" s="1"/>
  <c r="J14" i="33"/>
  <c r="J15"/>
  <c r="I19"/>
  <c r="J19" s="1"/>
  <c r="I13"/>
  <c r="J13" s="1"/>
  <c r="J14" i="32"/>
  <c r="N14"/>
  <c r="R14"/>
  <c r="J15"/>
  <c r="N15"/>
  <c r="J16"/>
  <c r="N16"/>
  <c r="R19"/>
  <c r="I13"/>
  <c r="J13" s="1"/>
  <c r="I13" i="31"/>
  <c r="J13" s="1"/>
  <c r="R18"/>
  <c r="L147" i="29"/>
  <c r="L146"/>
  <c r="L145"/>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4"/>
  <c r="L54"/>
  <c r="L65"/>
  <c r="L48"/>
  <c r="L56"/>
  <c r="L50"/>
  <c r="L51"/>
  <c r="L59"/>
  <c r="L49"/>
  <c r="L57"/>
  <c r="L58"/>
  <c r="L60"/>
  <c r="L63"/>
  <c r="L69"/>
  <c r="L66"/>
  <c r="L61"/>
  <c r="L62"/>
  <c r="L68"/>
  <c r="L55"/>
  <c r="L53"/>
  <c r="L52"/>
  <c r="L67"/>
  <c r="L44"/>
  <c r="L43"/>
  <c r="L42"/>
  <c r="L41"/>
  <c r="L40"/>
  <c r="L39"/>
  <c r="L38"/>
  <c r="L37"/>
  <c r="L36"/>
  <c r="L35"/>
  <c r="L34"/>
  <c r="L33"/>
  <c r="L32"/>
  <c r="L31"/>
  <c r="L30"/>
  <c r="L29"/>
  <c r="L28"/>
  <c r="L27"/>
  <c r="L26"/>
  <c r="L25"/>
  <c r="L24"/>
  <c r="L23"/>
  <c r="L22"/>
  <c r="L16"/>
  <c r="L18"/>
  <c r="L15"/>
  <c r="L13"/>
  <c r="L17"/>
  <c r="L21"/>
  <c r="L14"/>
  <c r="L19"/>
  <c r="L20"/>
  <c r="A55" l="1"/>
  <c r="A66"/>
  <c r="A58"/>
  <c r="A51"/>
  <c r="A65"/>
  <c r="A71"/>
  <c r="A75"/>
  <c r="A79"/>
  <c r="A83"/>
  <c r="A87"/>
  <c r="A91"/>
  <c r="A95"/>
  <c r="A99"/>
  <c r="A103"/>
  <c r="A107"/>
  <c r="A111"/>
  <c r="A115"/>
  <c r="A119"/>
  <c r="A123"/>
  <c r="A127"/>
  <c r="A131"/>
  <c r="A135"/>
  <c r="A139"/>
  <c r="A143"/>
  <c r="A147"/>
  <c r="A53"/>
  <c r="A61"/>
  <c r="A60"/>
  <c r="A59"/>
  <c r="A48"/>
  <c r="A70"/>
  <c r="A74"/>
  <c r="A78"/>
  <c r="A82"/>
  <c r="A86"/>
  <c r="A90"/>
  <c r="A94"/>
  <c r="A98"/>
  <c r="A102"/>
  <c r="A106"/>
  <c r="A110"/>
  <c r="A114"/>
  <c r="A118"/>
  <c r="A122"/>
  <c r="A126"/>
  <c r="A130"/>
  <c r="A134"/>
  <c r="A138"/>
  <c r="A142"/>
  <c r="A146"/>
  <c r="A52"/>
  <c r="A62"/>
  <c r="A63"/>
  <c r="A49"/>
  <c r="A56"/>
  <c r="A64"/>
  <c r="A73"/>
  <c r="A77"/>
  <c r="A81"/>
  <c r="A85"/>
  <c r="A89"/>
  <c r="A93"/>
  <c r="A97"/>
  <c r="A101"/>
  <c r="A105"/>
  <c r="A109"/>
  <c r="A113"/>
  <c r="A117"/>
  <c r="A121"/>
  <c r="A125"/>
  <c r="A129"/>
  <c r="A133"/>
  <c r="A137"/>
  <c r="A141"/>
  <c r="A145"/>
  <c r="A67"/>
  <c r="A68"/>
  <c r="A69"/>
  <c r="A57"/>
  <c r="A50"/>
  <c r="A54"/>
  <c r="A72"/>
  <c r="A76"/>
  <c r="A80"/>
  <c r="A84"/>
  <c r="A88"/>
  <c r="A92"/>
  <c r="A96"/>
  <c r="A100"/>
  <c r="A104"/>
  <c r="A108"/>
  <c r="A112"/>
  <c r="A116"/>
  <c r="A120"/>
  <c r="A124"/>
  <c r="A128"/>
  <c r="A132"/>
  <c r="A136"/>
  <c r="A140"/>
  <c r="A144"/>
  <c r="A14"/>
  <c r="A15"/>
  <c r="A23"/>
  <c r="A27"/>
  <c r="A31"/>
  <c r="A35"/>
  <c r="A39"/>
  <c r="A43"/>
  <c r="A19"/>
  <c r="A20"/>
  <c r="A17"/>
  <c r="A16"/>
  <c r="A25"/>
  <c r="A29"/>
  <c r="A33"/>
  <c r="A37"/>
  <c r="A41"/>
  <c r="A21"/>
  <c r="A18"/>
  <c r="A24"/>
  <c r="A28"/>
  <c r="A32"/>
  <c r="A36"/>
  <c r="A40"/>
  <c r="A44"/>
  <c r="A13"/>
  <c r="A22"/>
  <c r="A26"/>
  <c r="A30"/>
  <c r="A34"/>
  <c r="A38"/>
  <c r="A42"/>
  <c r="L35" i="17" l="1"/>
  <c r="L36"/>
  <c r="L37"/>
  <c r="L38"/>
  <c r="L39"/>
  <c r="L40"/>
  <c r="L41"/>
  <c r="L42"/>
  <c r="L43"/>
  <c r="L44"/>
  <c r="L70"/>
  <c r="L52"/>
  <c r="L66"/>
  <c r="L73"/>
  <c r="L51"/>
  <c r="L48"/>
  <c r="L55"/>
  <c r="L57"/>
  <c r="L77"/>
  <c r="L68"/>
  <c r="L67"/>
  <c r="L56"/>
  <c r="L78"/>
  <c r="L50"/>
  <c r="L61"/>
  <c r="L62"/>
  <c r="L53"/>
  <c r="L71"/>
  <c r="L54"/>
  <c r="L63"/>
  <c r="L49"/>
  <c r="L75"/>
  <c r="L69"/>
  <c r="L76"/>
  <c r="L58"/>
  <c r="L72"/>
  <c r="L74"/>
  <c r="L60"/>
  <c r="L59"/>
  <c r="L64"/>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65"/>
  <c r="L24"/>
  <c r="L17"/>
  <c r="L21"/>
  <c r="L28"/>
  <c r="L23"/>
  <c r="L27"/>
  <c r="L18"/>
  <c r="L26"/>
  <c r="L15"/>
  <c r="L13"/>
  <c r="L22"/>
  <c r="L25"/>
  <c r="L16"/>
  <c r="L14"/>
  <c r="L19"/>
  <c r="L29"/>
  <c r="L30"/>
  <c r="L31"/>
  <c r="L32"/>
  <c r="L33"/>
  <c r="L34"/>
  <c r="L20"/>
  <c r="A40" l="1"/>
  <c r="A44"/>
  <c r="A36"/>
  <c r="A41"/>
  <c r="A37"/>
  <c r="A43"/>
  <c r="A39"/>
  <c r="A35"/>
  <c r="A42"/>
  <c r="A38"/>
  <c r="A104"/>
  <c r="A120"/>
  <c r="A62"/>
  <c r="A57"/>
  <c r="A88"/>
  <c r="A136"/>
  <c r="A76"/>
  <c r="A140"/>
  <c r="A108"/>
  <c r="A60"/>
  <c r="A65"/>
  <c r="A132"/>
  <c r="A116"/>
  <c r="A100"/>
  <c r="A84"/>
  <c r="A63"/>
  <c r="A73"/>
  <c r="A124"/>
  <c r="A92"/>
  <c r="A56"/>
  <c r="A144"/>
  <c r="A128"/>
  <c r="A112"/>
  <c r="A96"/>
  <c r="A80"/>
  <c r="A66"/>
  <c r="A145"/>
  <c r="A141"/>
  <c r="A137"/>
  <c r="A133"/>
  <c r="A129"/>
  <c r="A125"/>
  <c r="A121"/>
  <c r="A117"/>
  <c r="A113"/>
  <c r="A109"/>
  <c r="A105"/>
  <c r="A101"/>
  <c r="A97"/>
  <c r="A93"/>
  <c r="A89"/>
  <c r="A85"/>
  <c r="A81"/>
  <c r="A59"/>
  <c r="A58"/>
  <c r="A49"/>
  <c r="A53"/>
  <c r="A78"/>
  <c r="A77"/>
  <c r="A51"/>
  <c r="A70"/>
  <c r="A146"/>
  <c r="A142"/>
  <c r="A138"/>
  <c r="A134"/>
  <c r="A130"/>
  <c r="A126"/>
  <c r="A122"/>
  <c r="A118"/>
  <c r="A114"/>
  <c r="A110"/>
  <c r="A106"/>
  <c r="A102"/>
  <c r="A98"/>
  <c r="A94"/>
  <c r="A90"/>
  <c r="A86"/>
  <c r="A82"/>
  <c r="A64"/>
  <c r="A72"/>
  <c r="A75"/>
  <c r="A71"/>
  <c r="A50"/>
  <c r="A68"/>
  <c r="A48"/>
  <c r="A52"/>
  <c r="A147"/>
  <c r="A143"/>
  <c r="A139"/>
  <c r="A135"/>
  <c r="A131"/>
  <c r="A127"/>
  <c r="A123"/>
  <c r="A119"/>
  <c r="A115"/>
  <c r="A111"/>
  <c r="A107"/>
  <c r="A103"/>
  <c r="A99"/>
  <c r="A95"/>
  <c r="A91"/>
  <c r="A87"/>
  <c r="A83"/>
  <c r="A79"/>
  <c r="A74"/>
  <c r="A69"/>
  <c r="A54"/>
  <c r="A61"/>
  <c r="A67"/>
  <c r="A55"/>
  <c r="A21"/>
  <c r="A33"/>
  <c r="A29"/>
  <c r="A25"/>
  <c r="A26"/>
  <c r="A28"/>
  <c r="A20"/>
  <c r="A34"/>
  <c r="A30"/>
  <c r="A16"/>
  <c r="A15"/>
  <c r="A23"/>
  <c r="A24"/>
  <c r="A31"/>
  <c r="A14"/>
  <c r="A13"/>
  <c r="A27"/>
  <c r="A17"/>
  <c r="A32"/>
  <c r="A19"/>
  <c r="A22"/>
  <c r="A18"/>
</calcChain>
</file>

<file path=xl/sharedStrings.xml><?xml version="1.0" encoding="utf-8"?>
<sst xmlns="http://schemas.openxmlformats.org/spreadsheetml/2006/main" count="1224" uniqueCount="329">
  <si>
    <t>WOMEN</t>
  </si>
  <si>
    <t>Rank</t>
  </si>
  <si>
    <t>Bib</t>
  </si>
  <si>
    <t>Last Name</t>
  </si>
  <si>
    <t>First Name</t>
  </si>
  <si>
    <t>Nationality</t>
  </si>
  <si>
    <t>Birthdate</t>
  </si>
  <si>
    <t>Category</t>
  </si>
  <si>
    <t>MEN</t>
  </si>
  <si>
    <t>BRITISH SNOW TOUR 2012/13</t>
  </si>
  <si>
    <t>Event Name</t>
    <phoneticPr fontId="8"/>
  </si>
  <si>
    <t>Format</t>
    <phoneticPr fontId="8"/>
  </si>
  <si>
    <t>Resort</t>
    <phoneticPr fontId="8"/>
  </si>
  <si>
    <t>Country</t>
    <phoneticPr fontId="8"/>
  </si>
  <si>
    <t>Date</t>
    <phoneticPr fontId="8"/>
  </si>
  <si>
    <t>FINAL</t>
    <phoneticPr fontId="8"/>
  </si>
  <si>
    <t>Sponsor</t>
  </si>
  <si>
    <t>Best Run</t>
  </si>
  <si>
    <t>JUDGING TEMPLATE</t>
  </si>
  <si>
    <t xml:space="preserve">Reg No. </t>
  </si>
  <si>
    <t>British Snow Tour</t>
  </si>
  <si>
    <t xml:space="preserve">The British Freestyle Ranking System is managed by Snowsport Scotland on behalf of the British Freestyle community </t>
  </si>
  <si>
    <t>Core Values:</t>
  </si>
  <si>
    <t>Mission:</t>
  </si>
  <si>
    <t>3*</t>
  </si>
  <si>
    <t>2*</t>
  </si>
  <si>
    <t>1*</t>
  </si>
  <si>
    <t xml:space="preserve">International TTR Ranking Fee £ / event </t>
  </si>
  <si>
    <t>British Ranking Fee £ / results list</t>
  </si>
  <si>
    <t>No Fee</t>
  </si>
  <si>
    <t>ALL</t>
  </si>
  <si>
    <t>Top 3</t>
  </si>
  <si>
    <t>Min Combined Prize Fund £ (can be in kind)</t>
  </si>
  <si>
    <t>Min # of Judges</t>
  </si>
  <si>
    <t>Min # Male Competitors (No Female Min)**</t>
  </si>
  <si>
    <t>Results Deadline (post comp)</t>
  </si>
  <si>
    <t>24hrs</t>
  </si>
  <si>
    <t>72hrs</t>
  </si>
  <si>
    <t>1 week</t>
  </si>
  <si>
    <t>1week</t>
  </si>
  <si>
    <t>Event Website</t>
  </si>
  <si>
    <t>X</t>
  </si>
  <si>
    <t>Facebook Event</t>
  </si>
  <si>
    <t>Pre Competition Online Entry</t>
  </si>
  <si>
    <t>Named Competition Director</t>
  </si>
  <si>
    <t>Mountain (Snow)</t>
  </si>
  <si>
    <t>Indoor (Snow)</t>
  </si>
  <si>
    <t>Artificial (Snowflex)</t>
  </si>
  <si>
    <t>Artificial (Dendix)</t>
  </si>
  <si>
    <t xml:space="preserve">** Per sport – Ski or Snowboard </t>
  </si>
  <si>
    <t>Result - Competition Place</t>
  </si>
  <si>
    <t>1st</t>
  </si>
  <si>
    <t>2nd</t>
  </si>
  <si>
    <t>3rd</t>
  </si>
  <si>
    <t>4th</t>
  </si>
  <si>
    <t>5th</t>
  </si>
  <si>
    <t>6 Star Event</t>
  </si>
  <si>
    <t>5 Star Event</t>
  </si>
  <si>
    <t>4 Star Event</t>
  </si>
  <si>
    <t>3 Star Event</t>
  </si>
  <si>
    <t>2 Star Event</t>
  </si>
  <si>
    <t>1 Star Event</t>
  </si>
  <si>
    <t xml:space="preserve">· Fun </t>
  </si>
  <si>
    <r>
      <t xml:space="preserve">How it works: </t>
    </r>
    <r>
      <rPr>
        <sz val="11"/>
        <rFont val="Calibri"/>
        <family val="2"/>
      </rPr>
      <t xml:space="preserve">To join the system an </t>
    </r>
    <r>
      <rPr>
        <b/>
        <sz val="11"/>
        <rFont val="Calibri"/>
        <family val="2"/>
      </rPr>
      <t>event</t>
    </r>
    <r>
      <rPr>
        <sz val="11"/>
        <rFont val="Calibri"/>
        <family val="2"/>
      </rPr>
      <t xml:space="preserve"> will apply for a star level based on the criteria below:</t>
    </r>
  </si>
  <si>
    <r>
      <t xml:space="preserve">International World Snowboard Tour Star Rating </t>
    </r>
    <r>
      <rPr>
        <b/>
        <sz val="8"/>
        <rFont val="Calibri"/>
        <family val="2"/>
      </rPr>
      <t>(optional)</t>
    </r>
  </si>
  <si>
    <t>Vision:</t>
  </si>
  <si>
    <t xml:space="preserve">· To increase the number and quality of British snowsports athletes by increasing the number and quality of British snowsports events. </t>
  </si>
  <si>
    <t>A Ranking list will be produced and updated quarterly for Ski Male - Ski Female – Snowboard Male – Snowboard Female. The system will take each individual athlete best four results from the last four quarters to calculating the overall British Ranking.</t>
  </si>
  <si>
    <t>If the criteria is met by the event, the athletes competing will be awarded the appropriate points based on their place, relative to the star rating awarded to the event, see example table below;</t>
  </si>
  <si>
    <t>· To minimise the costs to athletes and make it as easy as possible to get started in competition, while at the same time keep athletes interested and enthusiastic about competition.</t>
  </si>
  <si>
    <t>· Creativity</t>
  </si>
  <si>
    <t>· Progression</t>
  </si>
  <si>
    <t>· Innovation</t>
  </si>
  <si>
    <t>· Camaraderie</t>
  </si>
  <si>
    <t xml:space="preserve">The results will need to be submitted within the specified time frame and format, which is also included in this event organisers pack.  </t>
  </si>
  <si>
    <t>Min # of Ranked Male Athletes within Results**</t>
  </si>
  <si>
    <t xml:space="preserve">Top 6 </t>
  </si>
  <si>
    <t>Top 10</t>
  </si>
  <si>
    <t>· To deliver an athlete centric ranking systems that will benchmark individual athlete’s and create a clear and efficient pathway for competitive development.</t>
  </si>
  <si>
    <t xml:space="preserve">· To deliver a clear and transparent event criteria that adds value too and supports each individual event in its own right. </t>
  </si>
  <si>
    <t>· To uphold an inclusive approach so all athletes in all disciplines at all judged events feel welcomed into the systems structure and family.</t>
  </si>
  <si>
    <t>6 STAR</t>
  </si>
  <si>
    <t>5 STAR</t>
  </si>
  <si>
    <t>4 STAR</t>
  </si>
  <si>
    <t>3 STAR</t>
  </si>
  <si>
    <t>2 STAR</t>
  </si>
  <si>
    <t>1 STAR</t>
  </si>
  <si>
    <t xml:space="preserve">As there are many age categories used by different events, then the overall ranking system will not be restricted to specific age groups. Within the rankings the BST will recognise the following age categories for it's own recognition of athletes: </t>
  </si>
  <si>
    <t xml:space="preserve">U12 </t>
  </si>
  <si>
    <t>U14</t>
  </si>
  <si>
    <t>U16</t>
  </si>
  <si>
    <t>U18</t>
  </si>
  <si>
    <t>OPEN</t>
  </si>
  <si>
    <t>Year of Birth</t>
  </si>
  <si>
    <t>2001 and later</t>
  </si>
  <si>
    <t>1999 / 2000</t>
  </si>
  <si>
    <t>1997 / 1998</t>
  </si>
  <si>
    <t>1995 / 1996</t>
  </si>
  <si>
    <t>1994 and earlier</t>
  </si>
  <si>
    <t>Time</t>
  </si>
  <si>
    <t>Rank from qualif</t>
  </si>
  <si>
    <t>Round 1</t>
  </si>
  <si>
    <t>Winner Bib</t>
  </si>
  <si>
    <t>Round 2</t>
  </si>
  <si>
    <t>Semi Final</t>
  </si>
  <si>
    <t>Final</t>
  </si>
  <si>
    <t>3/4 Place</t>
  </si>
  <si>
    <t>Time 1</t>
  </si>
  <si>
    <t>Time 2</t>
  </si>
  <si>
    <t>Time 3</t>
  </si>
  <si>
    <t xml:space="preserve">      </t>
  </si>
  <si>
    <t>British Ski and Snowboard Cross Championships Rules</t>
  </si>
  <si>
    <t xml:space="preserve">SLOPE RULES MUST BE FOLLOWED AT ALL TIMES. FAILURE TO DO SO MAY RESULT IN DISQUALIFICATION </t>
  </si>
  <si>
    <t xml:space="preserve">Maximum field of 140 competitors </t>
  </si>
  <si>
    <t>Format</t>
  </si>
  <si>
    <t xml:space="preserve">All competitors must take part in the open practice session and complete at least one run. </t>
  </si>
  <si>
    <t xml:space="preserve">Open practice will be limited to TWO runs per competitor. These runs will be completed in bib and cateogry order and riders will be “checked” at the start. Any violation of this rule will lead to an immediate disqualification.  </t>
  </si>
  <si>
    <t>Riders will then take part in timed runs to determine seedings for the knock-out rouds.</t>
  </si>
  <si>
    <t>Qualifying rounds will be in bib order and run as follows</t>
  </si>
  <si>
    <r>
      <t>1.</t>
    </r>
    <r>
      <rPr>
        <b/>
        <sz val="7"/>
        <rFont val="Times New Roman"/>
        <family val="1"/>
      </rPr>
      <t xml:space="preserve">     </t>
    </r>
    <r>
      <rPr>
        <b/>
        <sz val="14"/>
        <rFont val="Calibri"/>
        <family val="2"/>
      </rPr>
      <t>Female Snowboard</t>
    </r>
  </si>
  <si>
    <r>
      <t>2.</t>
    </r>
    <r>
      <rPr>
        <b/>
        <sz val="7"/>
        <rFont val="Times New Roman"/>
        <family val="1"/>
      </rPr>
      <t xml:space="preserve">     </t>
    </r>
    <r>
      <rPr>
        <b/>
        <sz val="14"/>
        <rFont val="Calibri"/>
        <family val="2"/>
      </rPr>
      <t>Male Snowboard</t>
    </r>
  </si>
  <si>
    <r>
      <t>3.</t>
    </r>
    <r>
      <rPr>
        <b/>
        <sz val="7"/>
        <rFont val="Times New Roman"/>
        <family val="1"/>
      </rPr>
      <t xml:space="preserve">     </t>
    </r>
    <r>
      <rPr>
        <b/>
        <sz val="14"/>
        <rFont val="Calibri"/>
        <family val="2"/>
      </rPr>
      <t>Female Ski</t>
    </r>
  </si>
  <si>
    <r>
      <t>4.</t>
    </r>
    <r>
      <rPr>
        <b/>
        <sz val="7"/>
        <rFont val="Times New Roman"/>
        <family val="1"/>
      </rPr>
      <t xml:space="preserve">     </t>
    </r>
    <r>
      <rPr>
        <b/>
        <sz val="14"/>
        <rFont val="Calibri"/>
        <family val="2"/>
      </rPr>
      <t xml:space="preserve">Male Ski </t>
    </r>
  </si>
  <si>
    <t xml:space="preserve">All riders will have 2 timed runs with the best time to be used for seeding. If an athlete fails or is disqualified on both runs then they will be seeded at the end of the group. </t>
  </si>
  <si>
    <t>Knock-out rounds</t>
  </si>
  <si>
    <t>Riders will compete in groups of 2, with the first rider to cross the line progressing to the next round.</t>
  </si>
  <si>
    <t>For knock-out rounds, athletes will compete in their age groups.</t>
  </si>
  <si>
    <t xml:space="preserve">The TOP 32 in each age group will progress through to finals. </t>
  </si>
  <si>
    <r>
      <t>Where there are more than 32 in an age group, athletes from 33</t>
    </r>
    <r>
      <rPr>
        <vertAlign val="superscript"/>
        <sz val="14"/>
        <rFont val="Calibri"/>
        <family val="2"/>
      </rPr>
      <t>rd</t>
    </r>
    <r>
      <rPr>
        <sz val="14"/>
        <rFont val="Calibri"/>
        <family val="2"/>
      </rPr>
      <t xml:space="preserve"> and below will be ranked according to their time from qualification. </t>
    </r>
  </si>
  <si>
    <t xml:space="preserve">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t>
  </si>
  <si>
    <t>OVERALL TITLE</t>
  </si>
  <si>
    <t xml:space="preserve">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</si>
  <si>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</si>
  <si>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</si>
  <si>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</si>
  <si>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</si>
  <si>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</si>
  <si>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</si>
  <si>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</si>
  <si>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</si>
  <si>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</si>
  <si>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</si>
  <si>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</si>
  <si>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</si>
  <si>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</si>
  <si>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</si>
  <si>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</si>
  <si>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</si>
  <si>
    <t>Rnk/Nme</t>
  </si>
  <si>
    <t>Rnk = Rank from Timed Runs lowest number has choice of line</t>
  </si>
  <si>
    <t>Holly</t>
  </si>
  <si>
    <t xml:space="preserve">Isobel </t>
  </si>
  <si>
    <t>Thea</t>
  </si>
  <si>
    <t xml:space="preserve">Jemima </t>
  </si>
  <si>
    <t>Olivia</t>
  </si>
  <si>
    <t>francesca</t>
  </si>
  <si>
    <t>GRACE</t>
  </si>
  <si>
    <t>Maisie</t>
  </si>
  <si>
    <t>KIRSTEN</t>
  </si>
  <si>
    <t>Charlotte</t>
  </si>
  <si>
    <t>Emma</t>
  </si>
  <si>
    <t xml:space="preserve">Alison </t>
  </si>
  <si>
    <t>Ella</t>
  </si>
  <si>
    <t>Matilda</t>
  </si>
  <si>
    <t>Daisi</t>
  </si>
  <si>
    <t>Elektra</t>
  </si>
  <si>
    <t>McGregor-Ogden</t>
  </si>
  <si>
    <t>Brown</t>
  </si>
  <si>
    <t>Fenwick</t>
  </si>
  <si>
    <t>Ward</t>
  </si>
  <si>
    <t>lee</t>
  </si>
  <si>
    <t>RAMSDEN</t>
  </si>
  <si>
    <t>Burton</t>
  </si>
  <si>
    <t>WALTON</t>
  </si>
  <si>
    <t>Miranda James</t>
  </si>
  <si>
    <t>Peters</t>
  </si>
  <si>
    <t xml:space="preserve">Wang </t>
  </si>
  <si>
    <t>OBrien</t>
  </si>
  <si>
    <t>Daniels</t>
  </si>
  <si>
    <t>2003 Kids</t>
  </si>
  <si>
    <t>1999 Youth</t>
  </si>
  <si>
    <t>2001 Kids</t>
  </si>
  <si>
    <t>2000 Youth</t>
  </si>
  <si>
    <t>1998 Youth</t>
  </si>
  <si>
    <t>2002 Kids</t>
  </si>
  <si>
    <t>1997 Junior</t>
  </si>
  <si>
    <t>1980 Masters</t>
  </si>
  <si>
    <t>2004 Kids</t>
  </si>
  <si>
    <t>Elly</t>
  </si>
  <si>
    <t>Skyla</t>
  </si>
  <si>
    <t>Nicole</t>
  </si>
  <si>
    <t>Jordan</t>
  </si>
  <si>
    <t>Sophie</t>
  </si>
  <si>
    <t>Isobel</t>
  </si>
  <si>
    <t>Cait</t>
  </si>
  <si>
    <t>Anna</t>
  </si>
  <si>
    <t>Tso</t>
  </si>
  <si>
    <t>Baily</t>
  </si>
  <si>
    <t>Haines</t>
  </si>
  <si>
    <t>Buckley</t>
  </si>
  <si>
    <t>Miles</t>
  </si>
  <si>
    <t>Eames</t>
  </si>
  <si>
    <t>Lin</t>
  </si>
  <si>
    <t>Richardson</t>
  </si>
  <si>
    <t>1992 Open</t>
  </si>
  <si>
    <t>Sam</t>
  </si>
  <si>
    <t>Alexander</t>
  </si>
  <si>
    <t>Farne</t>
  </si>
  <si>
    <t>Steven</t>
  </si>
  <si>
    <t>Samuel</t>
  </si>
  <si>
    <t>Will</t>
  </si>
  <si>
    <t>Thomas</t>
  </si>
  <si>
    <t>Harry</t>
  </si>
  <si>
    <t>Daniel</t>
  </si>
  <si>
    <t>Matthew</t>
  </si>
  <si>
    <t>Paul</t>
  </si>
  <si>
    <t>Alex</t>
  </si>
  <si>
    <t>Connor</t>
  </si>
  <si>
    <t>matthew</t>
  </si>
  <si>
    <t>Charlie</t>
  </si>
  <si>
    <t>Ethan</t>
  </si>
  <si>
    <t>Oliver</t>
  </si>
  <si>
    <t>laurie</t>
  </si>
  <si>
    <t>Seamus</t>
  </si>
  <si>
    <t>hugo</t>
  </si>
  <si>
    <t>PIERS</t>
  </si>
  <si>
    <t>Max</t>
  </si>
  <si>
    <t xml:space="preserve">Luke </t>
  </si>
  <si>
    <t>Mikey</t>
  </si>
  <si>
    <t>Greg</t>
  </si>
  <si>
    <t>Cameron</t>
  </si>
  <si>
    <t>Christopher</t>
  </si>
  <si>
    <t>Adam</t>
  </si>
  <si>
    <t>Matt</t>
  </si>
  <si>
    <t>Allen</t>
  </si>
  <si>
    <t>Reidy</t>
  </si>
  <si>
    <t>Errington</t>
  </si>
  <si>
    <t>Helliwell</t>
  </si>
  <si>
    <t>Rascagneres</t>
  </si>
  <si>
    <t>Houston</t>
  </si>
  <si>
    <t>Wheeler</t>
  </si>
  <si>
    <t>Greenway</t>
  </si>
  <si>
    <t>Collier</t>
  </si>
  <si>
    <t>Reed</t>
  </si>
  <si>
    <t>Telling</t>
  </si>
  <si>
    <t>Davies</t>
  </si>
  <si>
    <t>Moore</t>
  </si>
  <si>
    <t>martin</t>
  </si>
  <si>
    <t>Quinn</t>
  </si>
  <si>
    <t>Heyes</t>
  </si>
  <si>
    <t>Pollitt</t>
  </si>
  <si>
    <t>almond</t>
  </si>
  <si>
    <t>O Brien</t>
  </si>
  <si>
    <t>Warner</t>
  </si>
  <si>
    <t>White</t>
  </si>
  <si>
    <t>WASHER</t>
  </si>
  <si>
    <t>Hardy</t>
  </si>
  <si>
    <t>Thornton</t>
  </si>
  <si>
    <t>Dunne</t>
  </si>
  <si>
    <t>Wang</t>
  </si>
  <si>
    <t>1994 Open</t>
  </si>
  <si>
    <t>1996 Junior</t>
  </si>
  <si>
    <t>1993 Open</t>
  </si>
  <si>
    <t>1995 Junior</t>
  </si>
  <si>
    <t>2007 Kids</t>
  </si>
  <si>
    <t>1987 Open</t>
  </si>
  <si>
    <t>1984 Open</t>
  </si>
  <si>
    <t>1983 Masters</t>
  </si>
  <si>
    <t>Koby</t>
  </si>
  <si>
    <t xml:space="preserve">Lewis </t>
  </si>
  <si>
    <t>David</t>
  </si>
  <si>
    <t>Joseph</t>
  </si>
  <si>
    <t>Billy</t>
  </si>
  <si>
    <t>Bradley</t>
  </si>
  <si>
    <t>Dom</t>
  </si>
  <si>
    <t>James</t>
  </si>
  <si>
    <t>Dan</t>
  </si>
  <si>
    <t>Dominic</t>
  </si>
  <si>
    <t>Tristan</t>
  </si>
  <si>
    <t>Joe</t>
  </si>
  <si>
    <t>Kyle</t>
  </si>
  <si>
    <t>Tomski</t>
  </si>
  <si>
    <t>Richard</t>
  </si>
  <si>
    <t xml:space="preserve">Nate </t>
  </si>
  <si>
    <t>Davis</t>
  </si>
  <si>
    <t>Cook</t>
  </si>
  <si>
    <t>Hopkinson</t>
  </si>
  <si>
    <t>Chapman</t>
  </si>
  <si>
    <t>Roberts</t>
  </si>
  <si>
    <t>Farrow</t>
  </si>
  <si>
    <t>Allmond</t>
  </si>
  <si>
    <t>Whitfield</t>
  </si>
  <si>
    <t>Chambers</t>
  </si>
  <si>
    <t>O'Gara</t>
  </si>
  <si>
    <t>Brookes</t>
  </si>
  <si>
    <t>Cockrell</t>
  </si>
  <si>
    <t>Wise</t>
  </si>
  <si>
    <t>Robinson</t>
  </si>
  <si>
    <t>Smethurst</t>
  </si>
  <si>
    <t>Lloyd</t>
  </si>
  <si>
    <t>Gaulter</t>
  </si>
  <si>
    <t>2005 Kids</t>
  </si>
  <si>
    <t>1990 Open</t>
  </si>
  <si>
    <t>1989 Open</t>
  </si>
  <si>
    <t>1991 Open</t>
  </si>
  <si>
    <t>1981 Masters</t>
  </si>
  <si>
    <t>1976 Masters</t>
  </si>
  <si>
    <t>1971 Masters</t>
  </si>
  <si>
    <t>British Indoor Ski Cross Champs</t>
  </si>
  <si>
    <t>Manchester</t>
  </si>
  <si>
    <t>UK</t>
  </si>
  <si>
    <t>29th Sept 2013</t>
  </si>
  <si>
    <t>Potter</t>
  </si>
  <si>
    <t>1997 Open</t>
  </si>
  <si>
    <t>Tom</t>
  </si>
  <si>
    <t>1981 Open</t>
  </si>
  <si>
    <t>Sidston</t>
  </si>
  <si>
    <t>1979 Open</t>
  </si>
  <si>
    <t>British Indoor Board Cross Champs</t>
  </si>
  <si>
    <t xml:space="preserve"> Youth</t>
  </si>
  <si>
    <t xml:space="preserve"> Kids</t>
  </si>
  <si>
    <t xml:space="preserve"> Open</t>
  </si>
  <si>
    <t xml:space="preserve"> Junior</t>
  </si>
  <si>
    <t xml:space="preserve"> Masters</t>
  </si>
  <si>
    <t>Event Name</t>
    <phoneticPr fontId="8"/>
  </si>
  <si>
    <t>Format</t>
    <phoneticPr fontId="8"/>
  </si>
  <si>
    <t>Resort</t>
    <phoneticPr fontId="8"/>
  </si>
  <si>
    <t>Country</t>
    <phoneticPr fontId="8"/>
  </si>
  <si>
    <t>Date</t>
    <phoneticPr fontId="8"/>
  </si>
</sst>
</file>

<file path=xl/styles.xml><?xml version="1.0" encoding="utf-8"?>
<styleSheet xmlns="http://schemas.openxmlformats.org/spreadsheetml/2006/main">
  <fonts count="34">
    <font>
      <sz val="10"/>
      <name val="Arial"/>
    </font>
    <font>
      <b/>
      <sz val="10"/>
      <name val="Arial"/>
    </font>
    <font>
      <sz val="10"/>
      <name val="Arial"/>
      <family val="2"/>
    </font>
    <font>
      <sz val="10"/>
      <color indexed="10"/>
      <name val="Arial"/>
      <family val="2"/>
    </font>
    <font>
      <b/>
      <sz val="20"/>
      <name val="Arial"/>
      <family val="2"/>
    </font>
    <font>
      <sz val="8"/>
      <name val="Arial"/>
      <family val="2"/>
    </font>
    <font>
      <b/>
      <sz val="14"/>
      <name val="Arial"/>
      <family val="2"/>
    </font>
    <font>
      <b/>
      <sz val="10"/>
      <color indexed="9"/>
      <name val="Arial"/>
      <family val="2"/>
    </font>
    <font>
      <b/>
      <sz val="11"/>
      <color indexed="8"/>
      <name val="Calibri"/>
      <family val="2"/>
    </font>
    <font>
      <b/>
      <sz val="10"/>
      <color indexed="10"/>
      <name val="Arial"/>
      <family val="2"/>
    </font>
    <font>
      <sz val="10"/>
      <color indexed="9"/>
      <name val="Arial"/>
      <family val="2"/>
    </font>
    <font>
      <sz val="11"/>
      <name val="Calibri"/>
      <family val="2"/>
    </font>
    <font>
      <b/>
      <sz val="11"/>
      <name val="Calibri"/>
      <family val="2"/>
    </font>
    <font>
      <b/>
      <sz val="8"/>
      <name val="Calibri"/>
      <family val="2"/>
    </font>
    <font>
      <sz val="9"/>
      <name val="Calibri"/>
      <family val="2"/>
    </font>
    <font>
      <sz val="10"/>
      <name val="Calibri"/>
      <family val="2"/>
      <scheme val="minor"/>
    </font>
    <font>
      <sz val="8"/>
      <name val="Calibri"/>
      <family val="2"/>
      <scheme val="minor"/>
    </font>
    <font>
      <b/>
      <sz val="11"/>
      <color rgb="FF000000"/>
      <name val="Calibri"/>
      <family val="2"/>
      <scheme val="minor"/>
    </font>
    <font>
      <sz val="11"/>
      <name val="Calibri"/>
      <family val="2"/>
      <scheme val="minor"/>
    </font>
    <font>
      <b/>
      <sz val="12"/>
      <color rgb="FF0070C0"/>
      <name val="Calibri"/>
      <family val="2"/>
      <scheme val="minor"/>
    </font>
    <font>
      <sz val="9"/>
      <name val="Calibri"/>
      <family val="2"/>
      <scheme val="minor"/>
    </font>
    <font>
      <u/>
      <sz val="9"/>
      <name val="Calibri"/>
      <family val="2"/>
      <scheme val="minor"/>
    </font>
    <font>
      <b/>
      <sz val="20"/>
      <color rgb="FF0070C0"/>
      <name val="Calibri"/>
      <family val="2"/>
      <scheme val="minor"/>
    </font>
    <font>
      <b/>
      <sz val="9"/>
      <color rgb="FF000000"/>
      <name val="Calibri"/>
      <family val="2"/>
      <scheme val="minor"/>
    </font>
    <font>
      <b/>
      <sz val="11"/>
      <name val="Calibri"/>
      <family val="2"/>
      <scheme val="minor"/>
    </font>
    <font>
      <sz val="10"/>
      <color rgb="FFFF0000"/>
      <name val="Arial"/>
      <family val="2"/>
    </font>
    <font>
      <sz val="10"/>
      <color rgb="FF00B050"/>
      <name val="Arial"/>
      <family val="2"/>
    </font>
    <font>
      <sz val="10"/>
      <color rgb="FF7030A0"/>
      <name val="Arial"/>
      <family val="2"/>
    </font>
    <font>
      <b/>
      <sz val="14"/>
      <name val="Calibri"/>
      <family val="2"/>
    </font>
    <font>
      <b/>
      <u/>
      <sz val="14"/>
      <name val="Calibri"/>
      <family val="2"/>
    </font>
    <font>
      <sz val="14"/>
      <name val="Calibri"/>
      <family val="2"/>
    </font>
    <font>
      <b/>
      <sz val="7"/>
      <name val="Times New Roman"/>
      <family val="1"/>
    </font>
    <font>
      <vertAlign val="superscript"/>
      <sz val="14"/>
      <name val="Calibri"/>
      <family val="2"/>
    </font>
    <font>
      <sz val="10"/>
      <color theme="4"/>
      <name val="Arial"/>
      <family val="2"/>
    </font>
  </fonts>
  <fills count="5">
    <fill>
      <patternFill patternType="none"/>
    </fill>
    <fill>
      <patternFill patternType="gray125"/>
    </fill>
    <fill>
      <patternFill patternType="solid">
        <fgColor indexed="22"/>
        <bgColor indexed="9"/>
      </patternFill>
    </fill>
    <fill>
      <patternFill patternType="solid">
        <fgColor indexed="48"/>
        <bgColor indexed="9"/>
      </patternFill>
    </fill>
    <fill>
      <patternFill patternType="solid">
        <fgColor indexed="48"/>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78">
    <xf numFmtId="0" fontId="0" fillId="0" borderId="0" xfId="0"/>
    <xf numFmtId="0" fontId="2" fillId="0" borderId="0" xfId="0" applyNumberFormat="1" applyFont="1" applyFill="1" applyBorder="1" applyAlignment="1" applyProtection="1">
      <protection locked="0"/>
    </xf>
    <xf numFmtId="0" fontId="3" fillId="0" borderId="1" xfId="0" applyNumberFormat="1" applyFont="1" applyFill="1" applyBorder="1" applyAlignment="1" applyProtection="1">
      <alignment horizontal="center"/>
      <protection locked="0"/>
    </xf>
    <xf numFmtId="0" fontId="3" fillId="0" borderId="2"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protection locked="0"/>
    </xf>
    <xf numFmtId="0" fontId="2" fillId="0" borderId="4" xfId="0" applyNumberFormat="1" applyFont="1" applyFill="1" applyBorder="1" applyAlignment="1" applyProtection="1">
      <protection locked="0"/>
    </xf>
    <xf numFmtId="0" fontId="2" fillId="0" borderId="5" xfId="0" applyNumberFormat="1" applyFont="1" applyFill="1" applyBorder="1" applyAlignment="1" applyProtection="1">
      <protection locked="0"/>
    </xf>
    <xf numFmtId="0" fontId="2" fillId="0" borderId="0" xfId="0" applyNumberFormat="1" applyFont="1" applyFill="1" applyBorder="1" applyAlignment="1" applyProtection="1">
      <alignment horizontal="center"/>
      <protection locked="0"/>
    </xf>
    <xf numFmtId="0" fontId="2" fillId="0" borderId="6" xfId="0" applyNumberFormat="1" applyFont="1" applyFill="1" applyBorder="1" applyAlignment="1" applyProtection="1">
      <alignment horizontal="center"/>
      <protection locked="0"/>
    </xf>
    <xf numFmtId="0" fontId="2" fillId="0" borderId="2" xfId="0" applyNumberFormat="1" applyFont="1" applyFill="1" applyBorder="1" applyAlignment="1" applyProtection="1">
      <protection locked="0"/>
    </xf>
    <xf numFmtId="0" fontId="2" fillId="0" borderId="3" xfId="0" applyNumberFormat="1" applyFont="1" applyFill="1" applyBorder="1" applyAlignment="1" applyProtection="1">
      <protection locked="0"/>
    </xf>
    <xf numFmtId="0" fontId="2" fillId="0" borderId="2" xfId="0" applyNumberFormat="1" applyFont="1" applyFill="1" applyBorder="1" applyAlignment="1" applyProtection="1">
      <alignment horizontal="center"/>
      <protection locked="0"/>
    </xf>
    <xf numFmtId="0" fontId="2" fillId="0" borderId="1" xfId="0" applyNumberFormat="1" applyFont="1" applyFill="1" applyBorder="1" applyAlignment="1" applyProtection="1">
      <alignment horizontal="center"/>
      <protection locked="0"/>
    </xf>
    <xf numFmtId="0" fontId="2" fillId="2" borderId="7" xfId="0" applyNumberFormat="1" applyFont="1" applyFill="1" applyBorder="1" applyAlignment="1" applyProtection="1">
      <alignment horizontal="center"/>
      <protection locked="0"/>
    </xf>
    <xf numFmtId="0" fontId="2" fillId="2" borderId="7" xfId="0" applyNumberFormat="1" applyFont="1" applyFill="1" applyBorder="1" applyAlignment="1" applyProtection="1">
      <protection locked="0"/>
    </xf>
    <xf numFmtId="0" fontId="2" fillId="2" borderId="8" xfId="0" applyNumberFormat="1" applyFont="1" applyFill="1" applyBorder="1" applyAlignment="1" applyProtection="1">
      <alignment horizontal="center"/>
      <protection locked="0"/>
    </xf>
    <xf numFmtId="0" fontId="2" fillId="2" borderId="8" xfId="0" applyNumberFormat="1" applyFont="1" applyFill="1" applyBorder="1" applyAlignment="1" applyProtection="1">
      <protection locked="0"/>
    </xf>
    <xf numFmtId="0" fontId="2" fillId="2" borderId="9" xfId="0" applyNumberFormat="1" applyFont="1" applyFill="1" applyBorder="1" applyAlignment="1" applyProtection="1">
      <alignment horizontal="center"/>
      <protection locked="0"/>
    </xf>
    <xf numFmtId="0" fontId="2" fillId="2" borderId="9" xfId="0" applyNumberFormat="1" applyFont="1" applyFill="1" applyBorder="1" applyAlignment="1" applyProtection="1">
      <protection locked="0"/>
    </xf>
    <xf numFmtId="0" fontId="2" fillId="2" borderId="11" xfId="0" applyNumberFormat="1" applyFont="1" applyFill="1" applyBorder="1" applyAlignment="1" applyProtection="1">
      <protection locked="0"/>
    </xf>
    <xf numFmtId="0" fontId="2" fillId="2" borderId="13" xfId="0" applyNumberFormat="1" applyFont="1" applyFill="1" applyBorder="1" applyAlignment="1" applyProtection="1">
      <protection locked="0"/>
    </xf>
    <xf numFmtId="0" fontId="2" fillId="2" borderId="15" xfId="0" applyNumberFormat="1" applyFont="1" applyFill="1" applyBorder="1" applyAlignment="1" applyProtection="1">
      <protection locked="0"/>
    </xf>
    <xf numFmtId="0" fontId="2" fillId="2" borderId="16" xfId="0" applyNumberFormat="1" applyFont="1" applyFill="1" applyBorder="1" applyAlignment="1" applyProtection="1">
      <alignment horizontal="center"/>
      <protection locked="0"/>
    </xf>
    <xf numFmtId="0" fontId="1" fillId="0" borderId="4" xfId="0" applyNumberFormat="1" applyFont="1" applyFill="1" applyBorder="1" applyAlignment="1" applyProtection="1">
      <alignment horizontal="center"/>
      <protection locked="0"/>
    </xf>
    <xf numFmtId="0" fontId="9" fillId="2" borderId="3" xfId="0" applyNumberFormat="1" applyFont="1" applyFill="1" applyBorder="1" applyAlignment="1" applyProtection="1">
      <alignment horizontal="center"/>
      <protection locked="0"/>
    </xf>
    <xf numFmtId="0" fontId="2" fillId="2" borderId="17" xfId="0" applyNumberFormat="1" applyFont="1" applyFill="1" applyBorder="1" applyAlignment="1" applyProtection="1">
      <protection locked="0"/>
    </xf>
    <xf numFmtId="0" fontId="2" fillId="2" borderId="18" xfId="0" applyNumberFormat="1" applyFont="1" applyFill="1" applyBorder="1" applyAlignment="1" applyProtection="1">
      <protection locked="0"/>
    </xf>
    <xf numFmtId="0" fontId="2" fillId="0" borderId="17" xfId="0" applyNumberFormat="1" applyFont="1" applyFill="1" applyBorder="1" applyAlignment="1" applyProtection="1">
      <protection locked="0"/>
    </xf>
    <xf numFmtId="0" fontId="10" fillId="3" borderId="18" xfId="0" applyNumberFormat="1" applyFont="1" applyFill="1" applyBorder="1" applyAlignment="1" applyProtection="1">
      <protection locked="0"/>
    </xf>
    <xf numFmtId="0" fontId="2" fillId="2" borderId="19" xfId="0" applyNumberFormat="1" applyFont="1" applyFill="1" applyBorder="1" applyAlignment="1" applyProtection="1">
      <protection locked="0"/>
    </xf>
    <xf numFmtId="0" fontId="2" fillId="2" borderId="20" xfId="0" applyNumberFormat="1" applyFont="1" applyFill="1" applyBorder="1" applyAlignment="1" applyProtection="1">
      <protection locked="0"/>
    </xf>
    <xf numFmtId="0" fontId="1" fillId="0" borderId="2" xfId="0" applyNumberFormat="1" applyFont="1" applyFill="1" applyBorder="1" applyAlignment="1" applyProtection="1">
      <alignment horizontal="center"/>
      <protection locked="0"/>
    </xf>
    <xf numFmtId="0" fontId="2" fillId="2" borderId="17" xfId="0" applyNumberFormat="1" applyFont="1" applyFill="1" applyBorder="1" applyAlignment="1" applyProtection="1">
      <alignment horizontal="center"/>
      <protection locked="0"/>
    </xf>
    <xf numFmtId="0" fontId="2" fillId="2" borderId="19" xfId="0" applyNumberFormat="1" applyFont="1" applyFill="1" applyBorder="1" applyAlignment="1" applyProtection="1">
      <alignment horizontal="center"/>
      <protection locked="0"/>
    </xf>
    <xf numFmtId="0" fontId="15" fillId="0" borderId="0" xfId="0" applyFont="1"/>
    <xf numFmtId="0" fontId="16" fillId="0" borderId="0" xfId="0" applyFont="1" applyAlignment="1">
      <alignment vertical="center"/>
    </xf>
    <xf numFmtId="0" fontId="17" fillId="0" borderId="0" xfId="0" applyFont="1" applyAlignment="1">
      <alignment vertical="center"/>
    </xf>
    <xf numFmtId="0" fontId="16" fillId="0" borderId="9" xfId="0" applyFont="1" applyBorder="1" applyAlignment="1">
      <alignment horizontal="center" vertical="center"/>
    </xf>
    <xf numFmtId="0" fontId="18" fillId="0" borderId="9" xfId="0" applyFont="1" applyBorder="1" applyAlignment="1">
      <alignment horizontal="center" vertical="top"/>
    </xf>
    <xf numFmtId="3" fontId="16" fillId="0" borderId="9" xfId="0" applyNumberFormat="1"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6" fillId="0" borderId="8" xfId="0" applyFont="1" applyBorder="1" applyAlignment="1">
      <alignment horizontal="center" vertical="center"/>
    </xf>
    <xf numFmtId="0" fontId="18" fillId="0" borderId="8" xfId="0" applyFont="1" applyBorder="1" applyAlignment="1">
      <alignment horizontal="center" vertical="top"/>
    </xf>
    <xf numFmtId="0" fontId="18" fillId="0" borderId="11" xfId="0" applyFont="1" applyBorder="1" applyAlignment="1">
      <alignment horizontal="center" vertical="top"/>
    </xf>
    <xf numFmtId="0" fontId="18" fillId="0" borderId="13" xfId="0" applyFont="1" applyBorder="1" applyAlignment="1">
      <alignment horizontal="center" vertical="top"/>
    </xf>
    <xf numFmtId="0" fontId="16" fillId="0" borderId="13" xfId="0" applyFont="1" applyBorder="1" applyAlignment="1">
      <alignment horizontal="center" vertical="center"/>
    </xf>
    <xf numFmtId="0" fontId="16" fillId="0" borderId="7" xfId="0" applyFont="1" applyBorder="1" applyAlignment="1">
      <alignment horizontal="center"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18" fillId="0" borderId="7" xfId="0" applyFont="1" applyBorder="1" applyAlignment="1">
      <alignment horizontal="center" vertical="top"/>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0" fontId="20" fillId="0" borderId="15" xfId="0" applyFont="1" applyBorder="1" applyAlignment="1">
      <alignment horizontal="center" vertical="center"/>
    </xf>
    <xf numFmtId="0" fontId="18" fillId="0" borderId="24" xfId="0" applyFont="1" applyBorder="1" applyAlignment="1">
      <alignment horizontal="center" vertical="center" wrapText="1"/>
    </xf>
    <xf numFmtId="0" fontId="20" fillId="0" borderId="25" xfId="0" applyFont="1" applyBorder="1" applyAlignment="1">
      <alignment vertical="top" wrapText="1"/>
    </xf>
    <xf numFmtId="0" fontId="15" fillId="0" borderId="0" xfId="0" applyFont="1" applyBorder="1" applyAlignment="1">
      <alignment vertical="top" wrapText="1"/>
    </xf>
    <xf numFmtId="0" fontId="15" fillId="0" borderId="26" xfId="0" applyFont="1" applyBorder="1" applyAlignment="1">
      <alignment vertical="top" wrapText="1"/>
    </xf>
    <xf numFmtId="0" fontId="20" fillId="0" borderId="25" xfId="0" applyFont="1" applyBorder="1"/>
    <xf numFmtId="0" fontId="15" fillId="0" borderId="0" xfId="0" applyFont="1" applyBorder="1"/>
    <xf numFmtId="0" fontId="15" fillId="0" borderId="26" xfId="0" applyFont="1" applyBorder="1"/>
    <xf numFmtId="0" fontId="20" fillId="0" borderId="27" xfId="0" applyFont="1" applyBorder="1"/>
    <xf numFmtId="0" fontId="15" fillId="0" borderId="28" xfId="0" applyFont="1" applyBorder="1"/>
    <xf numFmtId="0" fontId="15" fillId="0" borderId="29" xfId="0" applyFont="1" applyBorder="1"/>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20" fillId="0" borderId="28"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pplyNumberFormat="1" applyFill="1" applyBorder="1" applyAlignment="1" applyProtection="1">
      <protection locked="0"/>
    </xf>
    <xf numFmtId="0" fontId="0" fillId="0" borderId="0" xfId="0" applyBorder="1"/>
    <xf numFmtId="0" fontId="0" fillId="0" borderId="9" xfId="0" applyBorder="1"/>
    <xf numFmtId="0" fontId="25" fillId="0" borderId="9" xfId="0" applyFont="1" applyBorder="1" applyAlignment="1">
      <alignment horizontal="center"/>
    </xf>
    <xf numFmtId="0" fontId="25" fillId="0" borderId="17" xfId="0" applyFont="1" applyBorder="1" applyAlignment="1">
      <alignment horizontal="center"/>
    </xf>
    <xf numFmtId="0" fontId="25" fillId="0" borderId="9" xfId="0" applyFont="1" applyFill="1" applyBorder="1" applyAlignment="1">
      <alignment horizontal="center"/>
    </xf>
    <xf numFmtId="0" fontId="25" fillId="0" borderId="36" xfId="0" applyFont="1" applyBorder="1" applyAlignment="1">
      <alignment horizontal="center"/>
    </xf>
    <xf numFmtId="0" fontId="25" fillId="0" borderId="36" xfId="0" applyFont="1" applyFill="1" applyBorder="1" applyAlignment="1">
      <alignment horizontal="center"/>
    </xf>
    <xf numFmtId="0" fontId="0" fillId="0" borderId="0" xfId="0" applyAlignment="1">
      <alignment horizontal="center"/>
    </xf>
    <xf numFmtId="0" fontId="26" fillId="0" borderId="9" xfId="0" applyFont="1" applyBorder="1" applyAlignment="1">
      <alignment horizontal="center"/>
    </xf>
    <xf numFmtId="0" fontId="27" fillId="0" borderId="0" xfId="0" applyNumberFormat="1" applyFont="1" applyFill="1" applyBorder="1" applyAlignment="1" applyProtection="1">
      <protection locked="0"/>
    </xf>
    <xf numFmtId="0" fontId="27" fillId="0" borderId="9" xfId="0" applyFont="1" applyBorder="1" applyAlignment="1">
      <alignment horizontal="center"/>
    </xf>
    <xf numFmtId="0" fontId="11" fillId="0" borderId="0" xfId="0" applyFont="1"/>
    <xf numFmtId="0" fontId="28" fillId="0" borderId="0" xfId="0" applyFont="1"/>
    <xf numFmtId="0" fontId="29" fillId="0" borderId="0" xfId="0" applyFont="1"/>
    <xf numFmtId="0" fontId="30" fillId="0" borderId="0" xfId="0" applyFont="1"/>
    <xf numFmtId="0" fontId="28" fillId="0" borderId="0" xfId="0" applyFont="1" applyAlignment="1">
      <alignment horizontal="left" indent="4"/>
    </xf>
    <xf numFmtId="0" fontId="12" fillId="0" borderId="0" xfId="0" applyFont="1"/>
    <xf numFmtId="0" fontId="33" fillId="0" borderId="0" xfId="0" applyFont="1"/>
    <xf numFmtId="0" fontId="25" fillId="0" borderId="0" xfId="0" applyFont="1"/>
    <xf numFmtId="0" fontId="33" fillId="0" borderId="0" xfId="0" applyFont="1" applyAlignment="1">
      <alignment horizontal="center"/>
    </xf>
    <xf numFmtId="0" fontId="25" fillId="0" borderId="0" xfId="0" applyFont="1" applyAlignment="1">
      <alignment horizontal="center"/>
    </xf>
    <xf numFmtId="0" fontId="26" fillId="0" borderId="0" xfId="0" applyFont="1" applyAlignment="1">
      <alignment horizontal="center"/>
    </xf>
    <xf numFmtId="0" fontId="26" fillId="0" borderId="0" xfId="0" applyFont="1" applyBorder="1" applyAlignment="1">
      <alignment horizontal="center"/>
    </xf>
    <xf numFmtId="0" fontId="27" fillId="0" borderId="0" xfId="0" applyFont="1" applyAlignment="1">
      <alignment horizontal="center"/>
    </xf>
    <xf numFmtId="0" fontId="27" fillId="0" borderId="0" xfId="0" applyFont="1" applyBorder="1" applyAlignment="1">
      <alignment horizontal="center"/>
    </xf>
    <xf numFmtId="0" fontId="4" fillId="0" borderId="0" xfId="0" applyNumberFormat="1" applyFont="1" applyFill="1" applyBorder="1" applyAlignment="1" applyProtection="1">
      <alignment horizontal="center"/>
      <protection locked="0"/>
    </xf>
    <xf numFmtId="0" fontId="6" fillId="0" borderId="0" xfId="0" applyNumberFormat="1" applyFont="1" applyFill="1" applyBorder="1" applyAlignment="1" applyProtection="1">
      <alignment horizontal="center"/>
      <protection locked="0"/>
    </xf>
    <xf numFmtId="0" fontId="0" fillId="0" borderId="9" xfId="0" applyBorder="1" applyAlignment="1">
      <alignment horizontal="center"/>
    </xf>
    <xf numFmtId="0" fontId="20" fillId="0" borderId="25" xfId="0" applyFont="1" applyBorder="1" applyAlignment="1">
      <alignment horizontal="left" vertical="top" wrapText="1"/>
    </xf>
    <xf numFmtId="0" fontId="20" fillId="0" borderId="0" xfId="0" applyFont="1" applyBorder="1" applyAlignment="1">
      <alignment horizontal="left" vertical="top" wrapText="1"/>
    </xf>
    <xf numFmtId="0" fontId="20" fillId="0" borderId="26" xfId="0" applyFont="1" applyBorder="1" applyAlignment="1">
      <alignment horizontal="left" vertical="top" wrapText="1"/>
    </xf>
    <xf numFmtId="0" fontId="22" fillId="0" borderId="0" xfId="0" applyFont="1" applyAlignment="1">
      <alignment horizontal="center" vertical="center"/>
    </xf>
    <xf numFmtId="0" fontId="23" fillId="0" borderId="0" xfId="0" applyFont="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26"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4" fillId="0" borderId="0" xfId="0" applyFont="1" applyAlignment="1">
      <alignment horizontal="center" vertical="center"/>
    </xf>
    <xf numFmtId="0" fontId="19" fillId="0" borderId="31" xfId="0" applyFont="1" applyBorder="1" applyAlignment="1">
      <alignment horizontal="center" vertical="center"/>
    </xf>
    <xf numFmtId="0" fontId="19" fillId="0" borderId="22" xfId="0" applyFont="1" applyBorder="1" applyAlignment="1">
      <alignment horizontal="center" vertical="center"/>
    </xf>
    <xf numFmtId="0" fontId="16" fillId="0" borderId="10" xfId="0" applyFont="1" applyBorder="1" applyAlignment="1">
      <alignment horizontal="right" vertical="center"/>
    </xf>
    <xf numFmtId="0" fontId="16" fillId="0" borderId="8" xfId="0" applyFont="1" applyBorder="1" applyAlignment="1">
      <alignment horizontal="right" vertical="center"/>
    </xf>
    <xf numFmtId="0" fontId="16" fillId="0" borderId="12" xfId="0" applyFont="1" applyBorder="1" applyAlignment="1">
      <alignment horizontal="right" vertical="center"/>
    </xf>
    <xf numFmtId="0" fontId="16" fillId="0" borderId="9" xfId="0" applyFont="1" applyBorder="1" applyAlignment="1">
      <alignment horizontal="right" vertical="center"/>
    </xf>
    <xf numFmtId="0" fontId="16" fillId="0" borderId="35" xfId="0" applyFont="1" applyBorder="1" applyAlignment="1">
      <alignment horizontal="right" vertical="center"/>
    </xf>
    <xf numFmtId="0" fontId="16" fillId="0" borderId="21" xfId="0" applyFont="1" applyBorder="1" applyAlignment="1">
      <alignment horizontal="right" vertical="center"/>
    </xf>
    <xf numFmtId="0" fontId="16" fillId="0" borderId="14" xfId="0" applyFont="1" applyBorder="1" applyAlignment="1">
      <alignment horizontal="right" vertical="center"/>
    </xf>
    <xf numFmtId="0" fontId="16" fillId="0" borderId="7" xfId="0" applyFont="1" applyBorder="1" applyAlignment="1">
      <alignment horizontal="right" vertical="center"/>
    </xf>
    <xf numFmtId="0" fontId="14" fillId="0" borderId="0" xfId="0" applyFont="1" applyAlignment="1">
      <alignment horizontal="left" vertical="center" wrapText="1"/>
    </xf>
    <xf numFmtId="0" fontId="20" fillId="0" borderId="12" xfId="0" applyFont="1" applyBorder="1" applyAlignment="1">
      <alignment horizontal="center"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left" vertical="center" wrapText="1"/>
    </xf>
    <xf numFmtId="0" fontId="20" fillId="0" borderId="12" xfId="0" applyFont="1" applyBorder="1" applyAlignment="1">
      <alignment horizontal="left" vertical="center" wrapText="1"/>
    </xf>
    <xf numFmtId="0" fontId="20" fillId="0" borderId="9" xfId="0" applyFont="1" applyBorder="1" applyAlignment="1">
      <alignment horizontal="left" vertical="center" wrapText="1"/>
    </xf>
    <xf numFmtId="0" fontId="20" fillId="0" borderId="13" xfId="0" applyFont="1" applyBorder="1" applyAlignment="1">
      <alignment horizontal="lef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0"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28" xfId="0" applyFont="1" applyBorder="1" applyAlignment="1">
      <alignment horizontal="center"/>
    </xf>
    <xf numFmtId="0" fontId="21" fillId="0" borderId="0" xfId="0" applyFont="1" applyBorder="1" applyAlignment="1">
      <alignment horizontal="center" vertical="center" wrapText="1"/>
    </xf>
    <xf numFmtId="0" fontId="20" fillId="0" borderId="0" xfId="0" applyFont="1" applyBorder="1" applyAlignment="1">
      <alignment horizontal="center" vertical="center"/>
    </xf>
    <xf numFmtId="0" fontId="20" fillId="0" borderId="28" xfId="0" applyFont="1" applyBorder="1" applyAlignment="1">
      <alignment horizontal="center" vertical="center"/>
    </xf>
    <xf numFmtId="0" fontId="20" fillId="0" borderId="0" xfId="0" applyFont="1" applyBorder="1" applyAlignment="1">
      <alignment horizontal="center" wrapText="1"/>
    </xf>
    <xf numFmtId="0" fontId="20" fillId="0" borderId="0" xfId="0" applyFont="1" applyBorder="1" applyAlignment="1">
      <alignment horizontal="center"/>
    </xf>
    <xf numFmtId="0" fontId="4" fillId="0" borderId="0" xfId="0" applyNumberFormat="1" applyFont="1" applyFill="1" applyBorder="1" applyAlignment="1" applyProtection="1">
      <alignment horizontal="center"/>
      <protection locked="0"/>
    </xf>
    <xf numFmtId="0" fontId="6" fillId="0" borderId="0" xfId="0" applyNumberFormat="1" applyFont="1" applyFill="1" applyBorder="1" applyAlignment="1" applyProtection="1">
      <alignment horizontal="center"/>
      <protection locked="0"/>
    </xf>
    <xf numFmtId="0" fontId="7" fillId="4" borderId="10" xfId="0" applyNumberFormat="1" applyFont="1" applyFill="1" applyBorder="1" applyAlignment="1" applyProtection="1">
      <alignment horizontal="left"/>
      <protection locked="0"/>
    </xf>
    <xf numFmtId="0" fontId="7" fillId="4" borderId="11" xfId="0" applyNumberFormat="1" applyFont="1" applyFill="1" applyBorder="1" applyAlignment="1" applyProtection="1">
      <alignment horizontal="left"/>
      <protection locked="0"/>
    </xf>
    <xf numFmtId="0" fontId="7" fillId="4" borderId="12" xfId="0" applyNumberFormat="1" applyFont="1" applyFill="1" applyBorder="1" applyAlignment="1" applyProtection="1">
      <alignment horizontal="left"/>
      <protection locked="0"/>
    </xf>
    <xf numFmtId="0" fontId="7" fillId="4" borderId="13" xfId="0" applyNumberFormat="1" applyFont="1" applyFill="1" applyBorder="1" applyAlignment="1" applyProtection="1">
      <alignment horizontal="left"/>
      <protection locked="0"/>
    </xf>
    <xf numFmtId="0" fontId="1" fillId="0" borderId="10" xfId="0" applyNumberFormat="1" applyFont="1" applyFill="1" applyBorder="1" applyAlignment="1" applyProtection="1">
      <alignment horizontal="center"/>
      <protection locked="0"/>
    </xf>
    <xf numFmtId="0" fontId="1" fillId="0" borderId="8" xfId="0" applyNumberFormat="1" applyFont="1" applyFill="1" applyBorder="1" applyAlignment="1" applyProtection="1">
      <alignment horizontal="center"/>
      <protection locked="0"/>
    </xf>
    <xf numFmtId="0" fontId="1" fillId="0" borderId="11" xfId="0" applyNumberFormat="1" applyFont="1" applyFill="1" applyBorder="1" applyAlignment="1" applyProtection="1">
      <alignment horizontal="center"/>
      <protection locked="0"/>
    </xf>
    <xf numFmtId="0" fontId="1" fillId="0" borderId="12" xfId="0" applyNumberFormat="1" applyFont="1" applyFill="1" applyBorder="1" applyAlignment="1" applyProtection="1">
      <alignment horizontal="center"/>
      <protection locked="0"/>
    </xf>
    <xf numFmtId="0" fontId="1" fillId="0" borderId="9" xfId="0" applyNumberFormat="1" applyFont="1" applyFill="1" applyBorder="1" applyAlignment="1" applyProtection="1">
      <alignment horizontal="center"/>
      <protection locked="0"/>
    </xf>
    <xf numFmtId="0" fontId="1" fillId="0" borderId="13" xfId="0" applyNumberFormat="1" applyFont="1" applyFill="1" applyBorder="1" applyAlignment="1" applyProtection="1">
      <alignment horizontal="center"/>
      <protection locked="0"/>
    </xf>
    <xf numFmtId="0" fontId="7" fillId="4" borderId="14" xfId="0" applyNumberFormat="1" applyFont="1" applyFill="1" applyBorder="1" applyAlignment="1" applyProtection="1">
      <alignment horizontal="left"/>
      <protection locked="0"/>
    </xf>
    <xf numFmtId="0" fontId="7" fillId="4" borderId="15" xfId="0" applyNumberFormat="1" applyFont="1" applyFill="1" applyBorder="1" applyAlignment="1" applyProtection="1">
      <alignment horizontal="left"/>
      <protection locked="0"/>
    </xf>
    <xf numFmtId="0" fontId="1" fillId="0" borderId="14" xfId="0" applyNumberFormat="1" applyFont="1" applyFill="1" applyBorder="1" applyAlignment="1" applyProtection="1">
      <alignment horizontal="center"/>
      <protection locked="0"/>
    </xf>
    <xf numFmtId="0" fontId="1" fillId="0" borderId="7" xfId="0" applyNumberFormat="1" applyFont="1" applyFill="1" applyBorder="1" applyAlignment="1" applyProtection="1">
      <alignment horizontal="center"/>
      <protection locked="0"/>
    </xf>
    <xf numFmtId="0" fontId="1" fillId="0" borderId="15" xfId="0" applyNumberFormat="1" applyFont="1" applyFill="1" applyBorder="1" applyAlignment="1" applyProtection="1">
      <alignment horizontal="center"/>
      <protection locked="0"/>
    </xf>
    <xf numFmtId="0" fontId="0" fillId="0" borderId="9" xfId="0" applyBorder="1" applyAlignment="1">
      <alignment horizontal="center"/>
    </xf>
    <xf numFmtId="0" fontId="2" fillId="0" borderId="9" xfId="0" applyFont="1" applyBorder="1" applyAlignment="1">
      <alignment horizontal="center"/>
    </xf>
    <xf numFmtId="0" fontId="7" fillId="4" borderId="35" xfId="0" applyNumberFormat="1" applyFont="1" applyFill="1" applyBorder="1" applyAlignment="1" applyProtection="1">
      <alignment horizontal="left"/>
      <protection locked="0"/>
    </xf>
    <xf numFmtId="0" fontId="7" fillId="4" borderId="41" xfId="0" applyNumberFormat="1" applyFont="1" applyFill="1" applyBorder="1" applyAlignment="1" applyProtection="1">
      <alignment horizontal="left"/>
      <protection locked="0"/>
    </xf>
    <xf numFmtId="0" fontId="1" fillId="0" borderId="40" xfId="0" applyNumberFormat="1" applyFont="1" applyFill="1" applyBorder="1" applyAlignment="1" applyProtection="1">
      <alignment horizontal="center"/>
      <protection locked="0"/>
    </xf>
    <xf numFmtId="0" fontId="1" fillId="0" borderId="41" xfId="0" applyNumberFormat="1" applyFont="1" applyFill="1" applyBorder="1" applyAlignment="1" applyProtection="1">
      <alignment horizontal="center"/>
      <protection locked="0"/>
    </xf>
    <xf numFmtId="0" fontId="7" fillId="4" borderId="37" xfId="0" applyNumberFormat="1" applyFont="1" applyFill="1" applyBorder="1" applyAlignment="1" applyProtection="1">
      <alignment horizontal="left"/>
      <protection locked="0"/>
    </xf>
    <xf numFmtId="0" fontId="7" fillId="4" borderId="39" xfId="0" applyNumberFormat="1" applyFont="1" applyFill="1" applyBorder="1" applyAlignment="1" applyProtection="1">
      <alignment horizontal="left"/>
      <protection locked="0"/>
    </xf>
    <xf numFmtId="0" fontId="1" fillId="0" borderId="38" xfId="0" applyNumberFormat="1" applyFont="1" applyFill="1" applyBorder="1" applyAlignment="1" applyProtection="1">
      <alignment horizontal="center"/>
      <protection locked="0"/>
    </xf>
    <xf numFmtId="0" fontId="1" fillId="0" borderId="39" xfId="0" applyNumberFormat="1" applyFont="1" applyFill="1" applyBorder="1" applyAlignment="1" applyProtection="1">
      <alignment horizontal="center"/>
      <protection locked="0"/>
    </xf>
    <xf numFmtId="0" fontId="7" fillId="4" borderId="42" xfId="0" applyNumberFormat="1" applyFont="1" applyFill="1" applyBorder="1" applyAlignment="1" applyProtection="1">
      <alignment horizontal="left"/>
      <protection locked="0"/>
    </xf>
    <xf numFmtId="0" fontId="7" fillId="4" borderId="44" xfId="0" applyNumberFormat="1" applyFont="1" applyFill="1" applyBorder="1" applyAlignment="1" applyProtection="1">
      <alignment horizontal="left"/>
      <protection locked="0"/>
    </xf>
    <xf numFmtId="0" fontId="1" fillId="0" borderId="43" xfId="0" applyNumberFormat="1" applyFont="1" applyFill="1" applyBorder="1" applyAlignment="1" applyProtection="1">
      <alignment horizontal="center"/>
      <protection locked="0"/>
    </xf>
    <xf numFmtId="0" fontId="1" fillId="0" borderId="44"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161925</xdr:rowOff>
    </xdr:from>
    <xdr:to>
      <xdr:col>1</xdr:col>
      <xdr:colOff>304800</xdr:colOff>
      <xdr:row>6</xdr:row>
      <xdr:rowOff>19050</xdr:rowOff>
    </xdr:to>
    <xdr:pic>
      <xdr:nvPicPr>
        <xdr:cNvPr id="102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52400" y="161925"/>
          <a:ext cx="762000" cy="10001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udgesTempla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Park &amp; Pipe"/>
      <sheetName val="Moguls Singles"/>
      <sheetName val="MogulsDD"/>
      <sheetName val="Duals Elimination"/>
      <sheetName val="Duals 16"/>
      <sheetName val="Duals 8"/>
      <sheetName val="Duals 4"/>
      <sheetName val="CrossTimedRuns"/>
      <sheetName val="SX 32"/>
      <sheetName val="SX 16"/>
      <sheetName val="SX 8"/>
      <sheetName val="Race Ru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8">
          <cell r="B48">
            <v>45</v>
          </cell>
          <cell r="C48" t="str">
            <v>Smith</v>
          </cell>
          <cell r="D48" t="str">
            <v>Lucy</v>
          </cell>
          <cell r="L48">
            <v>9</v>
          </cell>
        </row>
        <row r="49">
          <cell r="B49">
            <v>56</v>
          </cell>
          <cell r="C49" t="str">
            <v>Moss</v>
          </cell>
          <cell r="D49" t="str">
            <v>Jake</v>
          </cell>
          <cell r="L49">
            <v>10</v>
          </cell>
        </row>
        <row r="50">
          <cell r="B50">
            <v>32</v>
          </cell>
          <cell r="C50" t="str">
            <v>Englert</v>
          </cell>
          <cell r="D50" t="str">
            <v>Juke</v>
          </cell>
          <cell r="L50">
            <v>32</v>
          </cell>
        </row>
        <row r="51">
          <cell r="B51">
            <v>12</v>
          </cell>
          <cell r="C51" t="str">
            <v>Carr</v>
          </cell>
          <cell r="D51" t="str">
            <v>Bob</v>
          </cell>
          <cell r="L51">
            <v>40</v>
          </cell>
        </row>
        <row r="52">
          <cell r="L52">
            <v>9999</v>
          </cell>
        </row>
        <row r="53">
          <cell r="L53">
            <v>9999</v>
          </cell>
        </row>
        <row r="54">
          <cell r="L54">
            <v>9999</v>
          </cell>
        </row>
        <row r="55">
          <cell r="L55">
            <v>9999</v>
          </cell>
        </row>
        <row r="56">
          <cell r="L56">
            <v>9999</v>
          </cell>
        </row>
        <row r="57">
          <cell r="L57">
            <v>9999</v>
          </cell>
        </row>
        <row r="58">
          <cell r="L58">
            <v>9999</v>
          </cell>
        </row>
        <row r="59">
          <cell r="L59">
            <v>9999</v>
          </cell>
        </row>
        <row r="60">
          <cell r="L60">
            <v>9999</v>
          </cell>
        </row>
        <row r="61">
          <cell r="L61">
            <v>9999</v>
          </cell>
        </row>
        <row r="62">
          <cell r="L62">
            <v>9999</v>
          </cell>
        </row>
        <row r="63">
          <cell r="L63">
            <v>9999</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7"/>
  <sheetViews>
    <sheetView topLeftCell="A28" zoomScale="150" zoomScaleNormal="150" workbookViewId="0">
      <selection activeCell="A28" sqref="A28:B28"/>
    </sheetView>
  </sheetViews>
  <sheetFormatPr defaultColWidth="11.42578125" defaultRowHeight="12.75"/>
  <cols>
    <col min="1" max="1" width="21.7109375" customWidth="1"/>
  </cols>
  <sheetData>
    <row r="1" spans="1:8" ht="26.25">
      <c r="A1" s="103" t="s">
        <v>20</v>
      </c>
      <c r="B1" s="103"/>
      <c r="C1" s="103"/>
      <c r="D1" s="103"/>
      <c r="E1" s="103"/>
      <c r="F1" s="103"/>
      <c r="G1" s="103"/>
      <c r="H1" s="103"/>
    </row>
    <row r="2" spans="1:8">
      <c r="A2" s="104" t="s">
        <v>21</v>
      </c>
      <c r="B2" s="104"/>
      <c r="C2" s="104"/>
      <c r="D2" s="104"/>
      <c r="E2" s="104"/>
      <c r="F2" s="104"/>
      <c r="G2" s="104"/>
      <c r="H2" s="104"/>
    </row>
    <row r="3" spans="1:8" ht="15.75" thickBot="1">
      <c r="A3" s="36"/>
      <c r="B3" s="36"/>
    </row>
    <row r="4" spans="1:8" ht="27.95" customHeight="1" thickBot="1">
      <c r="A4" s="57" t="s">
        <v>65</v>
      </c>
      <c r="B4" s="105" t="s">
        <v>66</v>
      </c>
      <c r="C4" s="105"/>
      <c r="D4" s="105"/>
      <c r="E4" s="105"/>
      <c r="F4" s="105"/>
      <c r="G4" s="105"/>
      <c r="H4" s="106"/>
    </row>
    <row r="5" spans="1:8">
      <c r="A5" s="107" t="s">
        <v>22</v>
      </c>
      <c r="B5" s="110" t="s">
        <v>62</v>
      </c>
      <c r="C5" s="110"/>
      <c r="D5" s="110"/>
      <c r="E5" s="110"/>
      <c r="F5" s="110"/>
      <c r="G5" s="110"/>
      <c r="H5" s="111"/>
    </row>
    <row r="6" spans="1:8">
      <c r="A6" s="108"/>
      <c r="B6" s="112" t="s">
        <v>70</v>
      </c>
      <c r="C6" s="112"/>
      <c r="D6" s="112"/>
      <c r="E6" s="112"/>
      <c r="F6" s="112"/>
      <c r="G6" s="112"/>
      <c r="H6" s="113"/>
    </row>
    <row r="7" spans="1:8">
      <c r="A7" s="108"/>
      <c r="B7" s="112" t="s">
        <v>71</v>
      </c>
      <c r="C7" s="112"/>
      <c r="D7" s="112"/>
      <c r="E7" s="112"/>
      <c r="F7" s="112"/>
      <c r="G7" s="112"/>
      <c r="H7" s="113"/>
    </row>
    <row r="8" spans="1:8">
      <c r="A8" s="108"/>
      <c r="B8" s="112" t="s">
        <v>72</v>
      </c>
      <c r="C8" s="112"/>
      <c r="D8" s="112"/>
      <c r="E8" s="112"/>
      <c r="F8" s="112"/>
      <c r="G8" s="112"/>
      <c r="H8" s="113"/>
    </row>
    <row r="9" spans="1:8" ht="13.5" thickBot="1">
      <c r="A9" s="109"/>
      <c r="B9" s="114" t="s">
        <v>73</v>
      </c>
      <c r="C9" s="114"/>
      <c r="D9" s="114"/>
      <c r="E9" s="114"/>
      <c r="F9" s="114"/>
      <c r="G9" s="114"/>
      <c r="H9" s="115"/>
    </row>
    <row r="10" spans="1:8" ht="24" customHeight="1">
      <c r="A10" s="107" t="s">
        <v>23</v>
      </c>
      <c r="B10" s="110" t="s">
        <v>78</v>
      </c>
      <c r="C10" s="110"/>
      <c r="D10" s="110"/>
      <c r="E10" s="110"/>
      <c r="F10" s="110"/>
      <c r="G10" s="110"/>
      <c r="H10" s="111"/>
    </row>
    <row r="11" spans="1:8" ht="14.1" customHeight="1">
      <c r="A11" s="108"/>
      <c r="B11" s="112" t="s">
        <v>79</v>
      </c>
      <c r="C11" s="112"/>
      <c r="D11" s="112"/>
      <c r="E11" s="112"/>
      <c r="F11" s="112"/>
      <c r="G11" s="112"/>
      <c r="H11" s="113"/>
    </row>
    <row r="12" spans="1:8" ht="24" customHeight="1">
      <c r="A12" s="108"/>
      <c r="B12" s="112" t="s">
        <v>80</v>
      </c>
      <c r="C12" s="112"/>
      <c r="D12" s="112"/>
      <c r="E12" s="112"/>
      <c r="F12" s="112"/>
      <c r="G12" s="112"/>
      <c r="H12" s="113"/>
    </row>
    <row r="13" spans="1:8" ht="24" customHeight="1" thickBot="1">
      <c r="A13" s="109"/>
      <c r="B13" s="114" t="s">
        <v>69</v>
      </c>
      <c r="C13" s="114"/>
      <c r="D13" s="114"/>
      <c r="E13" s="114"/>
      <c r="F13" s="114"/>
      <c r="G13" s="114"/>
      <c r="H13" s="115"/>
    </row>
    <row r="14" spans="1:8">
      <c r="A14" s="34"/>
      <c r="B14" s="34"/>
    </row>
    <row r="15" spans="1:8" ht="15.75" thickBot="1">
      <c r="A15" s="116" t="s">
        <v>63</v>
      </c>
      <c r="B15" s="116"/>
      <c r="C15" s="116"/>
      <c r="D15" s="116"/>
      <c r="E15" s="116"/>
      <c r="F15" s="116"/>
      <c r="G15" s="116"/>
      <c r="H15" s="116"/>
    </row>
    <row r="16" spans="1:8" ht="16.5" thickBot="1">
      <c r="A16" s="117" t="s">
        <v>20</v>
      </c>
      <c r="B16" s="118"/>
      <c r="C16" s="40" t="s">
        <v>81</v>
      </c>
      <c r="D16" s="40" t="s">
        <v>82</v>
      </c>
      <c r="E16" s="40" t="s">
        <v>83</v>
      </c>
      <c r="F16" s="40" t="s">
        <v>84</v>
      </c>
      <c r="G16" s="40" t="s">
        <v>85</v>
      </c>
      <c r="H16" s="41" t="s">
        <v>86</v>
      </c>
    </row>
    <row r="17" spans="1:8" ht="15">
      <c r="A17" s="119" t="s">
        <v>64</v>
      </c>
      <c r="B17" s="120"/>
      <c r="C17" s="42" t="s">
        <v>24</v>
      </c>
      <c r="D17" s="42" t="s">
        <v>25</v>
      </c>
      <c r="E17" s="42" t="s">
        <v>26</v>
      </c>
      <c r="F17" s="43"/>
      <c r="G17" s="43"/>
      <c r="H17" s="44"/>
    </row>
    <row r="18" spans="1:8" ht="15">
      <c r="A18" s="121" t="s">
        <v>27</v>
      </c>
      <c r="B18" s="122"/>
      <c r="C18" s="39">
        <v>1500</v>
      </c>
      <c r="D18" s="37">
        <v>450</v>
      </c>
      <c r="E18" s="37">
        <v>150</v>
      </c>
      <c r="F18" s="38"/>
      <c r="G18" s="38"/>
      <c r="H18" s="45"/>
    </row>
    <row r="19" spans="1:8">
      <c r="A19" s="121" t="s">
        <v>28</v>
      </c>
      <c r="B19" s="122"/>
      <c r="C19" s="37">
        <v>80</v>
      </c>
      <c r="D19" s="37">
        <v>60</v>
      </c>
      <c r="E19" s="37">
        <v>60</v>
      </c>
      <c r="F19" s="37">
        <v>30</v>
      </c>
      <c r="G19" s="37">
        <v>20</v>
      </c>
      <c r="H19" s="46" t="s">
        <v>29</v>
      </c>
    </row>
    <row r="20" spans="1:8">
      <c r="A20" s="121" t="s">
        <v>75</v>
      </c>
      <c r="B20" s="122"/>
      <c r="C20" s="37" t="s">
        <v>30</v>
      </c>
      <c r="D20" s="37" t="s">
        <v>30</v>
      </c>
      <c r="E20" s="37" t="s">
        <v>30</v>
      </c>
      <c r="F20" s="37" t="s">
        <v>77</v>
      </c>
      <c r="G20" s="37" t="s">
        <v>76</v>
      </c>
      <c r="H20" s="46" t="s">
        <v>31</v>
      </c>
    </row>
    <row r="21" spans="1:8" ht="15">
      <c r="A21" s="121" t="s">
        <v>32</v>
      </c>
      <c r="B21" s="122"/>
      <c r="C21" s="39">
        <v>1000</v>
      </c>
      <c r="D21" s="37">
        <v>500</v>
      </c>
      <c r="E21" s="37">
        <v>200</v>
      </c>
      <c r="F21" s="37">
        <v>100</v>
      </c>
      <c r="G21" s="38"/>
      <c r="H21" s="45"/>
    </row>
    <row r="22" spans="1:8">
      <c r="A22" s="121" t="s">
        <v>33</v>
      </c>
      <c r="B22" s="122"/>
      <c r="C22" s="37">
        <v>3</v>
      </c>
      <c r="D22" s="37">
        <v>3</v>
      </c>
      <c r="E22" s="37">
        <v>2</v>
      </c>
      <c r="F22" s="37">
        <v>2</v>
      </c>
      <c r="G22" s="37">
        <v>2</v>
      </c>
      <c r="H22" s="46">
        <v>1</v>
      </c>
    </row>
    <row r="23" spans="1:8">
      <c r="A23" s="123" t="s">
        <v>34</v>
      </c>
      <c r="B23" s="124"/>
      <c r="C23" s="37">
        <v>30</v>
      </c>
      <c r="D23" s="37">
        <v>25</v>
      </c>
      <c r="E23" s="37">
        <v>20</v>
      </c>
      <c r="F23" s="37">
        <v>15</v>
      </c>
      <c r="G23" s="37">
        <v>10</v>
      </c>
      <c r="H23" s="46">
        <v>5</v>
      </c>
    </row>
    <row r="24" spans="1:8" ht="13.5" thickBot="1">
      <c r="A24" s="125" t="s">
        <v>35</v>
      </c>
      <c r="B24" s="126"/>
      <c r="C24" s="47" t="s">
        <v>36</v>
      </c>
      <c r="D24" s="47" t="s">
        <v>36</v>
      </c>
      <c r="E24" s="47" t="s">
        <v>37</v>
      </c>
      <c r="F24" s="47" t="s">
        <v>37</v>
      </c>
      <c r="G24" s="47" t="s">
        <v>38</v>
      </c>
      <c r="H24" s="48" t="s">
        <v>39</v>
      </c>
    </row>
    <row r="25" spans="1:8" ht="15">
      <c r="A25" s="119" t="s">
        <v>40</v>
      </c>
      <c r="B25" s="120"/>
      <c r="C25" s="42" t="s">
        <v>41</v>
      </c>
      <c r="D25" s="43"/>
      <c r="E25" s="43"/>
      <c r="F25" s="43"/>
      <c r="G25" s="43"/>
      <c r="H25" s="49"/>
    </row>
    <row r="26" spans="1:8" ht="15">
      <c r="A26" s="121" t="s">
        <v>42</v>
      </c>
      <c r="B26" s="122"/>
      <c r="C26" s="37" t="s">
        <v>41</v>
      </c>
      <c r="D26" s="37" t="s">
        <v>41</v>
      </c>
      <c r="E26" s="37" t="s">
        <v>41</v>
      </c>
      <c r="F26" s="38"/>
      <c r="G26" s="38"/>
      <c r="H26" s="46"/>
    </row>
    <row r="27" spans="1:8" ht="15">
      <c r="A27" s="121" t="s">
        <v>43</v>
      </c>
      <c r="B27" s="122"/>
      <c r="C27" s="37" t="s">
        <v>41</v>
      </c>
      <c r="D27" s="37" t="s">
        <v>41</v>
      </c>
      <c r="E27" s="37" t="s">
        <v>41</v>
      </c>
      <c r="F27" s="37" t="s">
        <v>41</v>
      </c>
      <c r="G27" s="38"/>
      <c r="H27" s="46"/>
    </row>
    <row r="28" spans="1:8">
      <c r="A28" s="121" t="s">
        <v>44</v>
      </c>
      <c r="B28" s="122"/>
      <c r="C28" s="37" t="s">
        <v>41</v>
      </c>
      <c r="D28" s="37" t="s">
        <v>41</v>
      </c>
      <c r="E28" s="37" t="s">
        <v>41</v>
      </c>
      <c r="F28" s="37" t="s">
        <v>41</v>
      </c>
      <c r="G28" s="37" t="s">
        <v>41</v>
      </c>
      <c r="H28" s="46" t="s">
        <v>41</v>
      </c>
    </row>
    <row r="29" spans="1:8">
      <c r="A29" s="121" t="s">
        <v>45</v>
      </c>
      <c r="B29" s="122"/>
      <c r="C29" s="37" t="s">
        <v>41</v>
      </c>
      <c r="D29" s="37" t="s">
        <v>41</v>
      </c>
      <c r="E29" s="37" t="s">
        <v>41</v>
      </c>
      <c r="F29" s="37" t="s">
        <v>41</v>
      </c>
      <c r="G29" s="37" t="s">
        <v>41</v>
      </c>
      <c r="H29" s="46" t="s">
        <v>41</v>
      </c>
    </row>
    <row r="30" spans="1:8" ht="15">
      <c r="A30" s="121" t="s">
        <v>46</v>
      </c>
      <c r="B30" s="122"/>
      <c r="C30" s="38"/>
      <c r="D30" s="37" t="s">
        <v>41</v>
      </c>
      <c r="E30" s="37" t="s">
        <v>41</v>
      </c>
      <c r="F30" s="37" t="s">
        <v>41</v>
      </c>
      <c r="G30" s="37" t="s">
        <v>41</v>
      </c>
      <c r="H30" s="46" t="s">
        <v>41</v>
      </c>
    </row>
    <row r="31" spans="1:8" ht="15">
      <c r="A31" s="121" t="s">
        <v>47</v>
      </c>
      <c r="B31" s="122"/>
      <c r="C31" s="38"/>
      <c r="D31" s="38"/>
      <c r="E31" s="37" t="s">
        <v>41</v>
      </c>
      <c r="F31" s="37" t="s">
        <v>41</v>
      </c>
      <c r="G31" s="37" t="s">
        <v>41</v>
      </c>
      <c r="H31" s="46" t="s">
        <v>41</v>
      </c>
    </row>
    <row r="32" spans="1:8" ht="15.75" thickBot="1">
      <c r="A32" s="125" t="s">
        <v>48</v>
      </c>
      <c r="B32" s="126"/>
      <c r="C32" s="50"/>
      <c r="D32" s="50"/>
      <c r="E32" s="50"/>
      <c r="F32" s="50"/>
      <c r="G32" s="47" t="s">
        <v>41</v>
      </c>
      <c r="H32" s="48" t="s">
        <v>41</v>
      </c>
    </row>
    <row r="33" spans="1:8">
      <c r="A33" s="35" t="s">
        <v>49</v>
      </c>
      <c r="B33" s="34"/>
    </row>
    <row r="34" spans="1:8">
      <c r="A34" s="35"/>
      <c r="B34" s="34"/>
    </row>
    <row r="35" spans="1:8">
      <c r="A35" s="127" t="s">
        <v>68</v>
      </c>
      <c r="B35" s="127"/>
      <c r="C35" s="127"/>
      <c r="D35" s="127"/>
      <c r="E35" s="127"/>
      <c r="F35" s="127"/>
      <c r="G35" s="127"/>
      <c r="H35" s="127"/>
    </row>
    <row r="36" spans="1:8">
      <c r="A36" s="127"/>
      <c r="B36" s="127"/>
      <c r="C36" s="127"/>
      <c r="D36" s="127"/>
      <c r="E36" s="127"/>
      <c r="F36" s="127"/>
      <c r="G36" s="127"/>
      <c r="H36" s="127"/>
    </row>
    <row r="37" spans="1:8" ht="13.5" thickBot="1">
      <c r="A37" s="34"/>
      <c r="B37" s="34"/>
    </row>
    <row r="38" spans="1:8" ht="16.5" thickBot="1">
      <c r="A38" s="136" t="s">
        <v>50</v>
      </c>
      <c r="B38" s="137"/>
      <c r="C38" s="138"/>
      <c r="D38" s="40" t="s">
        <v>51</v>
      </c>
      <c r="E38" s="40" t="s">
        <v>52</v>
      </c>
      <c r="F38" s="40" t="s">
        <v>53</v>
      </c>
      <c r="G38" s="40" t="s">
        <v>54</v>
      </c>
      <c r="H38" s="41" t="s">
        <v>55</v>
      </c>
    </row>
    <row r="39" spans="1:8">
      <c r="A39" s="139" t="s">
        <v>56</v>
      </c>
      <c r="B39" s="140"/>
      <c r="C39" s="140"/>
      <c r="D39" s="51">
        <v>1000</v>
      </c>
      <c r="E39" s="51">
        <v>942.3</v>
      </c>
      <c r="F39" s="51">
        <v>900</v>
      </c>
      <c r="G39" s="51">
        <v>868.1</v>
      </c>
      <c r="H39" s="52">
        <v>842.41</v>
      </c>
    </row>
    <row r="40" spans="1:8">
      <c r="A40" s="128" t="s">
        <v>57</v>
      </c>
      <c r="B40" s="129"/>
      <c r="C40" s="129"/>
      <c r="D40" s="53">
        <v>850</v>
      </c>
      <c r="E40" s="53">
        <v>800.96</v>
      </c>
      <c r="F40" s="53">
        <v>765</v>
      </c>
      <c r="G40" s="53">
        <v>737.89</v>
      </c>
      <c r="H40" s="54">
        <v>716.04</v>
      </c>
    </row>
    <row r="41" spans="1:8">
      <c r="A41" s="128" t="s">
        <v>58</v>
      </c>
      <c r="B41" s="129"/>
      <c r="C41" s="129"/>
      <c r="D41" s="53">
        <v>500</v>
      </c>
      <c r="E41" s="53">
        <v>471.15</v>
      </c>
      <c r="F41" s="53">
        <v>450</v>
      </c>
      <c r="G41" s="53">
        <v>434.05</v>
      </c>
      <c r="H41" s="54">
        <v>412.2</v>
      </c>
    </row>
    <row r="42" spans="1:8">
      <c r="A42" s="128" t="s">
        <v>57</v>
      </c>
      <c r="B42" s="129"/>
      <c r="C42" s="129"/>
      <c r="D42" s="53">
        <v>850</v>
      </c>
      <c r="E42" s="53">
        <v>800.96</v>
      </c>
      <c r="F42" s="53">
        <v>765</v>
      </c>
      <c r="G42" s="53">
        <v>737.89</v>
      </c>
      <c r="H42" s="54">
        <v>716.04</v>
      </c>
    </row>
    <row r="43" spans="1:8">
      <c r="A43" s="128" t="s">
        <v>59</v>
      </c>
      <c r="B43" s="129"/>
      <c r="C43" s="129"/>
      <c r="D43" s="53">
        <v>400</v>
      </c>
      <c r="E43" s="53">
        <v>376.92</v>
      </c>
      <c r="F43" s="53">
        <v>360</v>
      </c>
      <c r="G43" s="53">
        <v>347.22</v>
      </c>
      <c r="H43" s="54">
        <v>336.98</v>
      </c>
    </row>
    <row r="44" spans="1:8">
      <c r="A44" s="128" t="s">
        <v>60</v>
      </c>
      <c r="B44" s="129"/>
      <c r="C44" s="129"/>
      <c r="D44" s="53">
        <v>200</v>
      </c>
      <c r="E44" s="53">
        <v>188.46</v>
      </c>
      <c r="F44" s="53">
        <v>180</v>
      </c>
      <c r="G44" s="53">
        <v>173.61</v>
      </c>
      <c r="H44" s="54">
        <v>168.48</v>
      </c>
    </row>
    <row r="45" spans="1:8" ht="13.5" thickBot="1">
      <c r="A45" s="130" t="s">
        <v>61</v>
      </c>
      <c r="B45" s="131"/>
      <c r="C45" s="131"/>
      <c r="D45" s="55">
        <v>100</v>
      </c>
      <c r="E45" s="55">
        <v>94.23</v>
      </c>
      <c r="F45" s="55">
        <v>90</v>
      </c>
      <c r="G45" s="55">
        <v>86.81</v>
      </c>
      <c r="H45" s="56">
        <v>84.24</v>
      </c>
    </row>
    <row r="46" spans="1:8" ht="13.5" thickBot="1"/>
    <row r="47" spans="1:8" ht="12" customHeight="1">
      <c r="A47" s="132" t="s">
        <v>74</v>
      </c>
      <c r="B47" s="110"/>
      <c r="C47" s="110"/>
      <c r="D47" s="110"/>
      <c r="E47" s="110"/>
      <c r="F47" s="110"/>
      <c r="G47" s="110"/>
      <c r="H47" s="111"/>
    </row>
    <row r="48" spans="1:8" ht="12" customHeight="1">
      <c r="A48" s="133" t="s">
        <v>67</v>
      </c>
      <c r="B48" s="134"/>
      <c r="C48" s="134"/>
      <c r="D48" s="134"/>
      <c r="E48" s="134"/>
      <c r="F48" s="134"/>
      <c r="G48" s="134"/>
      <c r="H48" s="135"/>
    </row>
    <row r="49" spans="1:8">
      <c r="A49" s="133"/>
      <c r="B49" s="134"/>
      <c r="C49" s="134"/>
      <c r="D49" s="134"/>
      <c r="E49" s="134"/>
      <c r="F49" s="134"/>
      <c r="G49" s="134"/>
      <c r="H49" s="135"/>
    </row>
    <row r="50" spans="1:8" ht="12" customHeight="1">
      <c r="A50" s="100" t="s">
        <v>87</v>
      </c>
      <c r="B50" s="101"/>
      <c r="C50" s="101"/>
      <c r="D50" s="101"/>
      <c r="E50" s="101"/>
      <c r="F50" s="101"/>
      <c r="G50" s="101"/>
      <c r="H50" s="102"/>
    </row>
    <row r="51" spans="1:8">
      <c r="A51" s="100"/>
      <c r="B51" s="101"/>
      <c r="C51" s="101"/>
      <c r="D51" s="101"/>
      <c r="E51" s="101"/>
      <c r="F51" s="101"/>
      <c r="G51" s="101"/>
      <c r="H51" s="102"/>
    </row>
    <row r="52" spans="1:8" ht="14.1" customHeight="1">
      <c r="A52" s="58"/>
      <c r="B52" s="145"/>
      <c r="C52" s="145"/>
      <c r="D52" s="142" t="s">
        <v>7</v>
      </c>
      <c r="E52" s="142"/>
      <c r="F52" s="70" t="s">
        <v>93</v>
      </c>
      <c r="G52" s="59"/>
      <c r="H52" s="60"/>
    </row>
    <row r="53" spans="1:8">
      <c r="A53" s="61"/>
      <c r="B53" s="146"/>
      <c r="C53" s="146"/>
      <c r="D53" s="143" t="s">
        <v>88</v>
      </c>
      <c r="E53" s="143"/>
      <c r="F53" s="68" t="s">
        <v>94</v>
      </c>
      <c r="G53" s="62"/>
      <c r="H53" s="63"/>
    </row>
    <row r="54" spans="1:8">
      <c r="A54" s="61"/>
      <c r="B54" s="146"/>
      <c r="C54" s="146"/>
      <c r="D54" s="143" t="s">
        <v>89</v>
      </c>
      <c r="E54" s="143"/>
      <c r="F54" s="68" t="s">
        <v>95</v>
      </c>
      <c r="G54" s="62"/>
      <c r="H54" s="63"/>
    </row>
    <row r="55" spans="1:8">
      <c r="A55" s="61"/>
      <c r="B55" s="146"/>
      <c r="C55" s="146"/>
      <c r="D55" s="143" t="s">
        <v>90</v>
      </c>
      <c r="E55" s="143"/>
      <c r="F55" s="67" t="s">
        <v>96</v>
      </c>
      <c r="G55" s="62"/>
      <c r="H55" s="63"/>
    </row>
    <row r="56" spans="1:8">
      <c r="A56" s="61"/>
      <c r="B56" s="146"/>
      <c r="C56" s="146"/>
      <c r="D56" s="143" t="s">
        <v>91</v>
      </c>
      <c r="E56" s="143"/>
      <c r="F56" s="67" t="s">
        <v>97</v>
      </c>
      <c r="G56" s="62"/>
      <c r="H56" s="63"/>
    </row>
    <row r="57" spans="1:8" ht="12" customHeight="1" thickBot="1">
      <c r="A57" s="64"/>
      <c r="B57" s="141"/>
      <c r="C57" s="141"/>
      <c r="D57" s="144" t="s">
        <v>92</v>
      </c>
      <c r="E57" s="144"/>
      <c r="F57" s="69" t="s">
        <v>98</v>
      </c>
      <c r="G57" s="65"/>
      <c r="H57" s="66"/>
    </row>
  </sheetData>
  <mergeCells count="56">
    <mergeCell ref="B57:C57"/>
    <mergeCell ref="D52:E52"/>
    <mergeCell ref="D53:E53"/>
    <mergeCell ref="D54:E54"/>
    <mergeCell ref="D55:E55"/>
    <mergeCell ref="D56:E56"/>
    <mergeCell ref="D57:E57"/>
    <mergeCell ref="B52:C52"/>
    <mergeCell ref="B53:C53"/>
    <mergeCell ref="B54:C54"/>
    <mergeCell ref="B55:C55"/>
    <mergeCell ref="B56:C56"/>
    <mergeCell ref="A47:H47"/>
    <mergeCell ref="A48:H49"/>
    <mergeCell ref="A38:C38"/>
    <mergeCell ref="A39:C39"/>
    <mergeCell ref="A40:C40"/>
    <mergeCell ref="A41:C41"/>
    <mergeCell ref="A42:C42"/>
    <mergeCell ref="A43:C43"/>
    <mergeCell ref="A31:B31"/>
    <mergeCell ref="A32:B32"/>
    <mergeCell ref="A35:H36"/>
    <mergeCell ref="A44:C44"/>
    <mergeCell ref="A45:C4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50:H51"/>
    <mergeCell ref="A1:H1"/>
    <mergeCell ref="A2:H2"/>
    <mergeCell ref="B4:H4"/>
    <mergeCell ref="A5:A9"/>
    <mergeCell ref="B5:H5"/>
    <mergeCell ref="B6:H6"/>
    <mergeCell ref="B7:H7"/>
    <mergeCell ref="B8:H8"/>
    <mergeCell ref="B9:H9"/>
    <mergeCell ref="A10:A13"/>
    <mergeCell ref="B10:H10"/>
    <mergeCell ref="B11:H11"/>
    <mergeCell ref="B12:H12"/>
    <mergeCell ref="B13:H13"/>
    <mergeCell ref="A15:H15"/>
  </mergeCells>
  <phoneticPr fontId="5" type="noConversion"/>
  <pageMargins left="0.75" right="0.75" top="1" bottom="1" header="0.5" footer="0.5"/>
  <pageSetup paperSize="9" orientation="portrait" horizontalDpi="4294967292" verticalDpi="4294967292"/>
  <headerFooter alignWithMargins="0"/>
</worksheet>
</file>

<file path=xl/worksheets/sheet10.xml><?xml version="1.0" encoding="utf-8"?>
<worksheet xmlns="http://schemas.openxmlformats.org/spreadsheetml/2006/main" xmlns:r="http://schemas.openxmlformats.org/officeDocument/2006/relationships">
  <dimension ref="A1:L147"/>
  <sheetViews>
    <sheetView topLeftCell="A44" workbookViewId="0">
      <selection activeCell="L68" sqref="L68:L69"/>
    </sheetView>
  </sheetViews>
  <sheetFormatPr defaultColWidth="11.42578125" defaultRowHeight="12.75"/>
  <cols>
    <col min="2" max="2" width="8.140625" customWidth="1"/>
    <col min="3" max="3" width="22" customWidth="1"/>
    <col min="4" max="4" width="18.42578125" customWidth="1"/>
    <col min="5" max="5" width="11.140625" customWidth="1"/>
    <col min="7" max="7" width="10.85546875" customWidth="1"/>
  </cols>
  <sheetData>
    <row r="1" spans="1:12" ht="26.25">
      <c r="A1" s="147" t="s">
        <v>9</v>
      </c>
      <c r="B1" s="147"/>
      <c r="C1" s="147"/>
      <c r="D1" s="147"/>
      <c r="E1" s="147"/>
      <c r="F1" s="147"/>
      <c r="G1" s="147"/>
      <c r="H1" s="147"/>
      <c r="I1" s="1"/>
      <c r="J1" s="1"/>
      <c r="K1" s="1"/>
      <c r="L1" s="1"/>
    </row>
    <row r="2" spans="1:12" ht="18">
      <c r="A2" s="148" t="s">
        <v>18</v>
      </c>
      <c r="B2" s="148"/>
      <c r="C2" s="148"/>
      <c r="D2" s="148"/>
      <c r="E2" s="148"/>
      <c r="F2" s="148"/>
      <c r="G2" s="148"/>
      <c r="H2" s="148"/>
      <c r="I2" s="1"/>
      <c r="J2" s="1"/>
      <c r="K2" s="1"/>
      <c r="L2" s="1"/>
    </row>
    <row r="3" spans="1:12">
      <c r="A3" s="7"/>
      <c r="B3" s="1"/>
      <c r="C3" s="1"/>
      <c r="D3" s="1"/>
      <c r="E3" s="1"/>
      <c r="F3" s="1"/>
      <c r="G3" s="1"/>
      <c r="H3" s="1"/>
      <c r="I3" s="1"/>
      <c r="J3" s="1"/>
      <c r="K3" s="1"/>
      <c r="L3" s="1"/>
    </row>
    <row r="4" spans="1:12" ht="13.5" thickBot="1">
      <c r="A4" s="7"/>
      <c r="B4" s="1"/>
      <c r="C4" s="1"/>
      <c r="D4" s="1"/>
      <c r="E4" s="1"/>
      <c r="F4" s="1"/>
      <c r="G4" s="1"/>
      <c r="H4" s="1"/>
      <c r="I4" s="1"/>
      <c r="J4" s="1"/>
      <c r="K4" s="1"/>
      <c r="L4" s="1"/>
    </row>
    <row r="5" spans="1:12">
      <c r="A5" s="174" t="s">
        <v>10</v>
      </c>
      <c r="B5" s="175"/>
      <c r="C5" s="176" t="s">
        <v>318</v>
      </c>
      <c r="D5" s="176"/>
      <c r="E5" s="177"/>
      <c r="F5" s="1"/>
      <c r="G5" s="1"/>
      <c r="H5" s="1"/>
      <c r="I5" s="1"/>
      <c r="J5" s="1"/>
      <c r="K5" s="1"/>
      <c r="L5" s="1"/>
    </row>
    <row r="6" spans="1:12">
      <c r="A6" s="166" t="s">
        <v>11</v>
      </c>
      <c r="B6" s="167"/>
      <c r="C6" s="168"/>
      <c r="D6" s="168"/>
      <c r="E6" s="169"/>
      <c r="F6" s="1"/>
      <c r="G6" s="1"/>
      <c r="H6" s="1"/>
      <c r="I6" s="1"/>
      <c r="J6" s="1"/>
      <c r="K6" s="1"/>
      <c r="L6" s="1"/>
    </row>
    <row r="7" spans="1:12">
      <c r="A7" s="166" t="s">
        <v>12</v>
      </c>
      <c r="B7" s="167"/>
      <c r="C7" s="168" t="s">
        <v>309</v>
      </c>
      <c r="D7" s="168"/>
      <c r="E7" s="169"/>
      <c r="F7" s="1"/>
      <c r="G7" s="1"/>
      <c r="H7" s="1"/>
      <c r="I7" s="1"/>
      <c r="J7" s="1"/>
      <c r="K7" s="1"/>
      <c r="L7" s="1"/>
    </row>
    <row r="8" spans="1:12">
      <c r="A8" s="166" t="s">
        <v>13</v>
      </c>
      <c r="B8" s="167"/>
      <c r="C8" s="168" t="s">
        <v>310</v>
      </c>
      <c r="D8" s="168"/>
      <c r="E8" s="169"/>
      <c r="F8" s="1"/>
      <c r="G8" s="1"/>
      <c r="H8" s="1"/>
      <c r="I8" s="1"/>
      <c r="J8" s="1"/>
      <c r="K8" s="1"/>
      <c r="L8" s="1"/>
    </row>
    <row r="9" spans="1:12" ht="13.5" thickBot="1">
      <c r="A9" s="170" t="s">
        <v>14</v>
      </c>
      <c r="B9" s="171"/>
      <c r="C9" s="172" t="s">
        <v>311</v>
      </c>
      <c r="D9" s="172"/>
      <c r="E9" s="173"/>
      <c r="F9" s="1"/>
      <c r="G9" s="1"/>
      <c r="H9" s="1"/>
      <c r="I9" s="1"/>
      <c r="J9" s="1"/>
      <c r="K9" s="1"/>
      <c r="L9" s="1"/>
    </row>
    <row r="10" spans="1:12" ht="13.5" thickBot="1">
      <c r="A10" s="7"/>
      <c r="B10" s="1"/>
      <c r="C10" s="1"/>
      <c r="D10" s="1"/>
      <c r="E10" s="1"/>
      <c r="F10" s="1"/>
      <c r="G10" s="1"/>
      <c r="H10" s="1"/>
      <c r="I10" s="1"/>
      <c r="J10" s="1"/>
      <c r="K10" s="1"/>
      <c r="L10" s="1"/>
    </row>
    <row r="11" spans="1:12" ht="13.5" thickBot="1">
      <c r="A11" s="8"/>
      <c r="B11" s="5"/>
      <c r="C11" s="5"/>
      <c r="D11" s="23" t="s">
        <v>0</v>
      </c>
      <c r="E11" s="5"/>
      <c r="F11" s="5"/>
      <c r="G11" s="5"/>
      <c r="H11" s="6"/>
      <c r="I11" s="9"/>
      <c r="J11" s="9"/>
      <c r="K11" s="9"/>
      <c r="L11" s="10" t="s">
        <v>15</v>
      </c>
    </row>
    <row r="12" spans="1:12" ht="13.5" thickBot="1">
      <c r="A12" s="2" t="s">
        <v>1</v>
      </c>
      <c r="B12" s="3" t="s">
        <v>2</v>
      </c>
      <c r="C12" s="3" t="s">
        <v>3</v>
      </c>
      <c r="D12" s="3" t="s">
        <v>4</v>
      </c>
      <c r="E12" s="3" t="s">
        <v>19</v>
      </c>
      <c r="F12" s="3" t="s">
        <v>5</v>
      </c>
      <c r="G12" s="3" t="s">
        <v>6</v>
      </c>
      <c r="H12" s="4" t="s">
        <v>7</v>
      </c>
      <c r="I12" s="3" t="s">
        <v>107</v>
      </c>
      <c r="J12" s="3" t="s">
        <v>108</v>
      </c>
      <c r="K12" s="3" t="s">
        <v>109</v>
      </c>
      <c r="L12" s="24" t="s">
        <v>17</v>
      </c>
    </row>
    <row r="13" spans="1:12">
      <c r="A13" s="22">
        <f>RANK(L13,$L$13:$L$44,1)</f>
        <v>5</v>
      </c>
      <c r="B13" s="25">
        <v>6</v>
      </c>
      <c r="C13" s="25" t="s">
        <v>201</v>
      </c>
      <c r="D13" s="25" t="s">
        <v>193</v>
      </c>
      <c r="E13" s="25"/>
      <c r="F13" s="25" t="s">
        <v>322</v>
      </c>
      <c r="G13" s="25"/>
      <c r="H13" s="26" t="s">
        <v>185</v>
      </c>
      <c r="I13" s="27">
        <v>23.22</v>
      </c>
      <c r="J13" s="27">
        <v>26.97</v>
      </c>
      <c r="K13" s="27">
        <v>9999</v>
      </c>
      <c r="L13" s="28">
        <f>MIN(I13,J13,K13)</f>
        <v>23.22</v>
      </c>
    </row>
    <row r="14" spans="1:12">
      <c r="A14" s="22">
        <f>RANK(L14,$L$13:$L$44,1)</f>
        <v>6</v>
      </c>
      <c r="B14" s="25">
        <v>3</v>
      </c>
      <c r="C14" s="25" t="s">
        <v>198</v>
      </c>
      <c r="D14" s="25" t="s">
        <v>190</v>
      </c>
      <c r="E14" s="25"/>
      <c r="F14" s="25" t="s">
        <v>320</v>
      </c>
      <c r="G14" s="25"/>
      <c r="H14" s="26" t="s">
        <v>187</v>
      </c>
      <c r="I14" s="27">
        <v>26.88</v>
      </c>
      <c r="J14" s="27">
        <v>25.61</v>
      </c>
      <c r="K14" s="27">
        <v>9999</v>
      </c>
      <c r="L14" s="28">
        <f>MIN(I14,J14,K14)</f>
        <v>25.61</v>
      </c>
    </row>
    <row r="15" spans="1:12">
      <c r="A15" s="22">
        <f>RANK(L15,$L$13:$L$44,1)</f>
        <v>9</v>
      </c>
      <c r="B15" s="25">
        <v>7</v>
      </c>
      <c r="C15" s="25" t="s">
        <v>202</v>
      </c>
      <c r="D15" s="25" t="s">
        <v>194</v>
      </c>
      <c r="E15" s="25"/>
      <c r="F15" s="25" t="s">
        <v>323</v>
      </c>
      <c r="G15" s="25"/>
      <c r="H15" s="26" t="s">
        <v>186</v>
      </c>
      <c r="I15" s="27">
        <v>9999</v>
      </c>
      <c r="J15" s="27">
        <v>9999</v>
      </c>
      <c r="K15" s="27">
        <v>9999</v>
      </c>
      <c r="L15" s="28">
        <f>MIN(I15,J15,K15)</f>
        <v>9999</v>
      </c>
    </row>
    <row r="16" spans="1:12">
      <c r="A16" s="22">
        <f>RANK(L16,$L$13:$L$44,1)</f>
        <v>1</v>
      </c>
      <c r="B16" s="25">
        <v>9</v>
      </c>
      <c r="C16" s="25" t="s">
        <v>312</v>
      </c>
      <c r="D16" s="25" t="s">
        <v>157</v>
      </c>
      <c r="E16" s="25"/>
      <c r="F16" s="25" t="s">
        <v>321</v>
      </c>
      <c r="G16" s="25"/>
      <c r="H16" s="26" t="s">
        <v>313</v>
      </c>
      <c r="I16" s="27">
        <v>24.12</v>
      </c>
      <c r="J16" s="27">
        <v>19.149999999999999</v>
      </c>
      <c r="K16" s="27">
        <v>9999</v>
      </c>
      <c r="L16" s="28">
        <f>MIN(I16,J16,K16)</f>
        <v>19.149999999999999</v>
      </c>
    </row>
    <row r="17" spans="1:12">
      <c r="A17" s="22">
        <f>RANK(L17,$L$13:$L$44,1)</f>
        <v>3</v>
      </c>
      <c r="B17" s="25">
        <v>5</v>
      </c>
      <c r="C17" s="25" t="s">
        <v>200</v>
      </c>
      <c r="D17" s="25" t="s">
        <v>192</v>
      </c>
      <c r="E17" s="25"/>
      <c r="F17" s="25" t="s">
        <v>321</v>
      </c>
      <c r="G17" s="25"/>
      <c r="H17" s="26" t="s">
        <v>204</v>
      </c>
      <c r="I17" s="27">
        <v>21.09</v>
      </c>
      <c r="J17" s="27">
        <v>25.01</v>
      </c>
      <c r="K17" s="27">
        <v>9999</v>
      </c>
      <c r="L17" s="28">
        <f>MIN(I17,J17,K17)</f>
        <v>21.09</v>
      </c>
    </row>
    <row r="18" spans="1:12" ht="13.5" thickBot="1">
      <c r="A18" s="22">
        <f>RANK(L18,$L$13:$L$44,1)</f>
        <v>2</v>
      </c>
      <c r="B18" s="14">
        <v>8</v>
      </c>
      <c r="C18" s="14" t="s">
        <v>203</v>
      </c>
      <c r="D18" s="14" t="s">
        <v>195</v>
      </c>
      <c r="E18" s="14"/>
      <c r="F18" s="14" t="s">
        <v>319</v>
      </c>
      <c r="G18" s="25"/>
      <c r="H18" s="21" t="s">
        <v>183</v>
      </c>
      <c r="I18" s="27">
        <v>20.75</v>
      </c>
      <c r="J18" s="27">
        <v>24.58</v>
      </c>
      <c r="K18" s="27">
        <v>9999</v>
      </c>
      <c r="L18" s="28">
        <f>MIN(I18,J18,K18)</f>
        <v>20.75</v>
      </c>
    </row>
    <row r="19" spans="1:12">
      <c r="A19" s="22">
        <f>RANK(L19,$L$13:$L$44,1)</f>
        <v>4</v>
      </c>
      <c r="B19" s="25">
        <v>2</v>
      </c>
      <c r="C19" s="25" t="s">
        <v>197</v>
      </c>
      <c r="D19" s="25" t="s">
        <v>189</v>
      </c>
      <c r="E19" s="25"/>
      <c r="F19" s="25" t="s">
        <v>319</v>
      </c>
      <c r="G19" s="25"/>
      <c r="H19" s="26" t="s">
        <v>182</v>
      </c>
      <c r="I19" s="27">
        <v>21.79</v>
      </c>
      <c r="J19" s="27">
        <v>21.51</v>
      </c>
      <c r="K19" s="27">
        <v>9999</v>
      </c>
      <c r="L19" s="28">
        <f>MIN(I19,J19,K19)</f>
        <v>21.51</v>
      </c>
    </row>
    <row r="20" spans="1:12">
      <c r="A20" s="22">
        <f>RANK(L20,$L$13:$L$44,1)</f>
        <v>7</v>
      </c>
      <c r="B20" s="25">
        <v>1</v>
      </c>
      <c r="C20" s="25" t="s">
        <v>196</v>
      </c>
      <c r="D20" s="25" t="s">
        <v>188</v>
      </c>
      <c r="E20" s="25"/>
      <c r="F20" s="25" t="s">
        <v>319</v>
      </c>
      <c r="G20" s="25"/>
      <c r="H20" s="26" t="s">
        <v>182</v>
      </c>
      <c r="I20" s="27">
        <v>32.79</v>
      </c>
      <c r="J20" s="27">
        <v>31.43</v>
      </c>
      <c r="K20" s="27">
        <v>9999</v>
      </c>
      <c r="L20" s="28">
        <f>MIN(I20,J20,K20)</f>
        <v>31.43</v>
      </c>
    </row>
    <row r="21" spans="1:12">
      <c r="A21" s="22">
        <f>RANK(L21,$L$13:$L$44,1)</f>
        <v>8</v>
      </c>
      <c r="B21" s="25">
        <v>4</v>
      </c>
      <c r="C21" s="25" t="s">
        <v>199</v>
      </c>
      <c r="D21" s="25" t="s">
        <v>191</v>
      </c>
      <c r="E21" s="25"/>
      <c r="F21" s="25" t="s">
        <v>319</v>
      </c>
      <c r="G21" s="25"/>
      <c r="H21" s="26" t="s">
        <v>182</v>
      </c>
      <c r="I21" s="27">
        <v>41.16</v>
      </c>
      <c r="J21" s="27">
        <v>40.31</v>
      </c>
      <c r="K21" s="27">
        <v>9999</v>
      </c>
      <c r="L21" s="28">
        <f>MIN(I21,J21,K21)</f>
        <v>40.31</v>
      </c>
    </row>
    <row r="22" spans="1:12">
      <c r="A22" s="22">
        <f t="shared" ref="A14:A44" si="0">RANK(L22,$L$13:$L$44,1)</f>
        <v>9</v>
      </c>
      <c r="B22" s="25"/>
      <c r="C22" s="25"/>
      <c r="D22" s="25"/>
      <c r="E22" s="25"/>
      <c r="F22" s="25"/>
      <c r="G22" s="25"/>
      <c r="H22" s="26"/>
      <c r="I22" s="27">
        <v>9999</v>
      </c>
      <c r="J22" s="27">
        <v>9999</v>
      </c>
      <c r="K22" s="27">
        <v>9999</v>
      </c>
      <c r="L22" s="28">
        <f t="shared" ref="L14:L44" si="1">MIN(I22,J22,K22)</f>
        <v>9999</v>
      </c>
    </row>
    <row r="23" spans="1:12">
      <c r="A23" s="22">
        <f t="shared" si="0"/>
        <v>9</v>
      </c>
      <c r="B23" s="25"/>
      <c r="C23" s="25"/>
      <c r="D23" s="25"/>
      <c r="E23" s="25"/>
      <c r="F23" s="25"/>
      <c r="G23" s="25"/>
      <c r="H23" s="26"/>
      <c r="I23" s="27">
        <v>9999</v>
      </c>
      <c r="J23" s="27">
        <v>9999</v>
      </c>
      <c r="K23" s="27">
        <v>9999</v>
      </c>
      <c r="L23" s="28">
        <f t="shared" si="1"/>
        <v>9999</v>
      </c>
    </row>
    <row r="24" spans="1:12">
      <c r="A24" s="22">
        <f t="shared" si="0"/>
        <v>9</v>
      </c>
      <c r="B24" s="25"/>
      <c r="C24" s="25"/>
      <c r="D24" s="25"/>
      <c r="E24" s="25"/>
      <c r="F24" s="25"/>
      <c r="G24" s="25"/>
      <c r="H24" s="26"/>
      <c r="I24" s="27">
        <v>9999</v>
      </c>
      <c r="J24" s="27">
        <v>9999</v>
      </c>
      <c r="K24" s="27">
        <v>9999</v>
      </c>
      <c r="L24" s="28">
        <f t="shared" si="1"/>
        <v>9999</v>
      </c>
    </row>
    <row r="25" spans="1:12">
      <c r="A25" s="22">
        <f t="shared" si="0"/>
        <v>9</v>
      </c>
      <c r="B25" s="25"/>
      <c r="C25" s="25"/>
      <c r="D25" s="25"/>
      <c r="E25" s="25"/>
      <c r="F25" s="25"/>
      <c r="G25" s="25"/>
      <c r="H25" s="26"/>
      <c r="I25" s="27">
        <v>9999</v>
      </c>
      <c r="J25" s="27">
        <v>9999</v>
      </c>
      <c r="K25" s="27">
        <v>9999</v>
      </c>
      <c r="L25" s="28">
        <f t="shared" si="1"/>
        <v>9999</v>
      </c>
    </row>
    <row r="26" spans="1:12">
      <c r="A26" s="22">
        <f t="shared" si="0"/>
        <v>9</v>
      </c>
      <c r="B26" s="25"/>
      <c r="C26" s="25"/>
      <c r="D26" s="25"/>
      <c r="E26" s="25"/>
      <c r="F26" s="25"/>
      <c r="G26" s="25"/>
      <c r="H26" s="26"/>
      <c r="I26" s="27">
        <v>9999</v>
      </c>
      <c r="J26" s="27">
        <v>9999</v>
      </c>
      <c r="K26" s="27">
        <v>9999</v>
      </c>
      <c r="L26" s="28">
        <f t="shared" si="1"/>
        <v>9999</v>
      </c>
    </row>
    <row r="27" spans="1:12">
      <c r="A27" s="22">
        <f t="shared" si="0"/>
        <v>9</v>
      </c>
      <c r="B27" s="25"/>
      <c r="C27" s="25"/>
      <c r="D27" s="25"/>
      <c r="E27" s="25"/>
      <c r="F27" s="25"/>
      <c r="G27" s="25"/>
      <c r="H27" s="26"/>
      <c r="I27" s="27">
        <v>9999</v>
      </c>
      <c r="J27" s="27">
        <v>9999</v>
      </c>
      <c r="K27" s="27">
        <v>9999</v>
      </c>
      <c r="L27" s="28">
        <f t="shared" si="1"/>
        <v>9999</v>
      </c>
    </row>
    <row r="28" spans="1:12">
      <c r="A28" s="22">
        <f t="shared" si="0"/>
        <v>9</v>
      </c>
      <c r="B28" s="25"/>
      <c r="C28" s="25"/>
      <c r="D28" s="25"/>
      <c r="E28" s="25"/>
      <c r="F28" s="25"/>
      <c r="G28" s="25"/>
      <c r="H28" s="26"/>
      <c r="I28" s="27">
        <v>9999</v>
      </c>
      <c r="J28" s="27">
        <v>9999</v>
      </c>
      <c r="K28" s="27">
        <v>9999</v>
      </c>
      <c r="L28" s="28">
        <f t="shared" si="1"/>
        <v>9999</v>
      </c>
    </row>
    <row r="29" spans="1:12">
      <c r="A29" s="22">
        <f t="shared" si="0"/>
        <v>9</v>
      </c>
      <c r="B29" s="25"/>
      <c r="C29" s="25"/>
      <c r="D29" s="25"/>
      <c r="E29" s="25"/>
      <c r="F29" s="25"/>
      <c r="G29" s="25"/>
      <c r="H29" s="26"/>
      <c r="I29" s="27">
        <v>9999</v>
      </c>
      <c r="J29" s="27">
        <v>9999</v>
      </c>
      <c r="K29" s="27">
        <v>9999</v>
      </c>
      <c r="L29" s="28">
        <f t="shared" si="1"/>
        <v>9999</v>
      </c>
    </row>
    <row r="30" spans="1:12">
      <c r="A30" s="22">
        <f t="shared" si="0"/>
        <v>9</v>
      </c>
      <c r="B30" s="25"/>
      <c r="C30" s="25"/>
      <c r="D30" s="25"/>
      <c r="E30" s="25"/>
      <c r="F30" s="25"/>
      <c r="G30" s="25"/>
      <c r="H30" s="26"/>
      <c r="I30" s="27">
        <v>9999</v>
      </c>
      <c r="J30" s="27">
        <v>9999</v>
      </c>
      <c r="K30" s="27">
        <v>9999</v>
      </c>
      <c r="L30" s="28">
        <f t="shared" si="1"/>
        <v>9999</v>
      </c>
    </row>
    <row r="31" spans="1:12">
      <c r="A31" s="22">
        <f t="shared" si="0"/>
        <v>9</v>
      </c>
      <c r="B31" s="25"/>
      <c r="C31" s="25"/>
      <c r="D31" s="25"/>
      <c r="E31" s="25"/>
      <c r="F31" s="25"/>
      <c r="G31" s="25"/>
      <c r="H31" s="26"/>
      <c r="I31" s="27">
        <v>9999</v>
      </c>
      <c r="J31" s="27">
        <v>9999</v>
      </c>
      <c r="K31" s="27">
        <v>9999</v>
      </c>
      <c r="L31" s="28">
        <f t="shared" si="1"/>
        <v>9999</v>
      </c>
    </row>
    <row r="32" spans="1:12">
      <c r="A32" s="22">
        <f t="shared" si="0"/>
        <v>9</v>
      </c>
      <c r="B32" s="25"/>
      <c r="C32" s="25"/>
      <c r="D32" s="25"/>
      <c r="E32" s="25"/>
      <c r="F32" s="25"/>
      <c r="G32" s="25"/>
      <c r="H32" s="26"/>
      <c r="I32" s="27">
        <v>9999</v>
      </c>
      <c r="J32" s="27">
        <v>9999</v>
      </c>
      <c r="K32" s="27">
        <v>9999</v>
      </c>
      <c r="L32" s="28">
        <f t="shared" si="1"/>
        <v>9999</v>
      </c>
    </row>
    <row r="33" spans="1:12">
      <c r="A33" s="22">
        <f t="shared" si="0"/>
        <v>9</v>
      </c>
      <c r="B33" s="25"/>
      <c r="C33" s="25"/>
      <c r="D33" s="25"/>
      <c r="E33" s="25"/>
      <c r="F33" s="25"/>
      <c r="G33" s="25"/>
      <c r="H33" s="26"/>
      <c r="I33" s="27">
        <v>9999</v>
      </c>
      <c r="J33" s="27">
        <v>9999</v>
      </c>
      <c r="K33" s="27">
        <v>9999</v>
      </c>
      <c r="L33" s="28">
        <f t="shared" si="1"/>
        <v>9999</v>
      </c>
    </row>
    <row r="34" spans="1:12">
      <c r="A34" s="22">
        <f t="shared" si="0"/>
        <v>9</v>
      </c>
      <c r="B34" s="25"/>
      <c r="C34" s="25"/>
      <c r="D34" s="25"/>
      <c r="E34" s="25"/>
      <c r="F34" s="25"/>
      <c r="G34" s="25"/>
      <c r="H34" s="26"/>
      <c r="I34" s="27">
        <v>9999</v>
      </c>
      <c r="J34" s="27">
        <v>9999</v>
      </c>
      <c r="K34" s="27">
        <v>9999</v>
      </c>
      <c r="L34" s="28">
        <f t="shared" si="1"/>
        <v>9999</v>
      </c>
    </row>
    <row r="35" spans="1:12">
      <c r="A35" s="22">
        <f t="shared" si="0"/>
        <v>9</v>
      </c>
      <c r="B35" s="25"/>
      <c r="C35" s="25"/>
      <c r="D35" s="25"/>
      <c r="E35" s="25"/>
      <c r="F35" s="25"/>
      <c r="G35" s="25"/>
      <c r="H35" s="26"/>
      <c r="I35" s="27">
        <v>9999</v>
      </c>
      <c r="J35" s="27">
        <v>9999</v>
      </c>
      <c r="K35" s="27">
        <v>9999</v>
      </c>
      <c r="L35" s="28">
        <f t="shared" si="1"/>
        <v>9999</v>
      </c>
    </row>
    <row r="36" spans="1:12">
      <c r="A36" s="22">
        <f t="shared" si="0"/>
        <v>9</v>
      </c>
      <c r="B36" s="25"/>
      <c r="C36" s="25"/>
      <c r="D36" s="25"/>
      <c r="E36" s="25"/>
      <c r="F36" s="25"/>
      <c r="G36" s="25"/>
      <c r="H36" s="26"/>
      <c r="I36" s="27">
        <v>9999</v>
      </c>
      <c r="J36" s="27">
        <v>9999</v>
      </c>
      <c r="K36" s="27">
        <v>9999</v>
      </c>
      <c r="L36" s="28">
        <f t="shared" si="1"/>
        <v>9999</v>
      </c>
    </row>
    <row r="37" spans="1:12">
      <c r="A37" s="22">
        <f t="shared" si="0"/>
        <v>9</v>
      </c>
      <c r="B37" s="25"/>
      <c r="C37" s="25"/>
      <c r="D37" s="25"/>
      <c r="E37" s="25"/>
      <c r="F37" s="25"/>
      <c r="G37" s="25"/>
      <c r="H37" s="26"/>
      <c r="I37" s="27">
        <v>9999</v>
      </c>
      <c r="J37" s="27">
        <v>9999</v>
      </c>
      <c r="K37" s="27">
        <v>9999</v>
      </c>
      <c r="L37" s="28">
        <f t="shared" si="1"/>
        <v>9999</v>
      </c>
    </row>
    <row r="38" spans="1:12">
      <c r="A38" s="22">
        <f t="shared" si="0"/>
        <v>9</v>
      </c>
      <c r="B38" s="25"/>
      <c r="C38" s="25"/>
      <c r="D38" s="25"/>
      <c r="E38" s="25"/>
      <c r="F38" s="25"/>
      <c r="G38" s="25"/>
      <c r="H38" s="26"/>
      <c r="I38" s="27">
        <v>9999</v>
      </c>
      <c r="J38" s="27">
        <v>9999</v>
      </c>
      <c r="K38" s="27">
        <v>9999</v>
      </c>
      <c r="L38" s="28">
        <f t="shared" si="1"/>
        <v>9999</v>
      </c>
    </row>
    <row r="39" spans="1:12">
      <c r="A39" s="22">
        <f t="shared" si="0"/>
        <v>9</v>
      </c>
      <c r="B39" s="25"/>
      <c r="C39" s="25"/>
      <c r="D39" s="25"/>
      <c r="E39" s="25"/>
      <c r="F39" s="25"/>
      <c r="G39" s="25"/>
      <c r="H39" s="26"/>
      <c r="I39" s="27">
        <v>9999</v>
      </c>
      <c r="J39" s="27">
        <v>9999</v>
      </c>
      <c r="K39" s="27">
        <v>9999</v>
      </c>
      <c r="L39" s="28">
        <f t="shared" si="1"/>
        <v>9999</v>
      </c>
    </row>
    <row r="40" spans="1:12">
      <c r="A40" s="22">
        <f t="shared" si="0"/>
        <v>9</v>
      </c>
      <c r="B40" s="25"/>
      <c r="C40" s="25"/>
      <c r="D40" s="25"/>
      <c r="E40" s="25"/>
      <c r="F40" s="25"/>
      <c r="G40" s="25"/>
      <c r="H40" s="26"/>
      <c r="I40" s="27">
        <v>9999</v>
      </c>
      <c r="J40" s="27">
        <v>9999</v>
      </c>
      <c r="K40" s="27">
        <v>9999</v>
      </c>
      <c r="L40" s="28">
        <f t="shared" si="1"/>
        <v>9999</v>
      </c>
    </row>
    <row r="41" spans="1:12">
      <c r="A41" s="22">
        <f t="shared" si="0"/>
        <v>9</v>
      </c>
      <c r="B41" s="25"/>
      <c r="C41" s="25"/>
      <c r="D41" s="25"/>
      <c r="E41" s="25"/>
      <c r="F41" s="25"/>
      <c r="G41" s="25"/>
      <c r="H41" s="26"/>
      <c r="I41" s="27">
        <v>9999</v>
      </c>
      <c r="J41" s="27">
        <v>9999</v>
      </c>
      <c r="K41" s="27">
        <v>9999</v>
      </c>
      <c r="L41" s="28">
        <f t="shared" si="1"/>
        <v>9999</v>
      </c>
    </row>
    <row r="42" spans="1:12">
      <c r="A42" s="22">
        <f t="shared" si="0"/>
        <v>9</v>
      </c>
      <c r="B42" s="25"/>
      <c r="C42" s="25"/>
      <c r="D42" s="25"/>
      <c r="E42" s="25"/>
      <c r="F42" s="25"/>
      <c r="G42" s="25"/>
      <c r="H42" s="26"/>
      <c r="I42" s="27">
        <v>9999</v>
      </c>
      <c r="J42" s="27">
        <v>9999</v>
      </c>
      <c r="K42" s="27">
        <v>9999</v>
      </c>
      <c r="L42" s="28">
        <f t="shared" si="1"/>
        <v>9999</v>
      </c>
    </row>
    <row r="43" spans="1:12">
      <c r="A43" s="22">
        <f t="shared" si="0"/>
        <v>9</v>
      </c>
      <c r="B43" s="25"/>
      <c r="C43" s="25"/>
      <c r="D43" s="25"/>
      <c r="E43" s="25"/>
      <c r="F43" s="25"/>
      <c r="G43" s="25"/>
      <c r="H43" s="26"/>
      <c r="I43" s="27">
        <v>9999</v>
      </c>
      <c r="J43" s="27">
        <v>9999</v>
      </c>
      <c r="K43" s="27">
        <v>9999</v>
      </c>
      <c r="L43" s="28">
        <f t="shared" si="1"/>
        <v>9999</v>
      </c>
    </row>
    <row r="44" spans="1:12" ht="13.5" thickBot="1">
      <c r="A44" s="22">
        <f t="shared" si="0"/>
        <v>9</v>
      </c>
      <c r="B44" s="29"/>
      <c r="C44" s="29"/>
      <c r="D44" s="29"/>
      <c r="E44" s="29"/>
      <c r="F44" s="29"/>
      <c r="G44" s="29"/>
      <c r="H44" s="30"/>
      <c r="I44" s="27">
        <v>9999</v>
      </c>
      <c r="J44" s="27">
        <v>9999</v>
      </c>
      <c r="K44" s="27">
        <v>9999</v>
      </c>
      <c r="L44" s="28">
        <f t="shared" si="1"/>
        <v>9999</v>
      </c>
    </row>
    <row r="45" spans="1:12" ht="13.5" thickBot="1">
      <c r="A45" s="7"/>
      <c r="B45" s="1"/>
      <c r="C45" s="1"/>
      <c r="D45" s="1"/>
      <c r="E45" s="1"/>
      <c r="F45" s="1"/>
      <c r="G45" s="1"/>
      <c r="H45" s="1"/>
      <c r="I45" s="1"/>
      <c r="J45" s="1"/>
      <c r="K45" s="1"/>
      <c r="L45" s="1"/>
    </row>
    <row r="46" spans="1:12" ht="13.5" thickBot="1">
      <c r="A46" s="12"/>
      <c r="B46" s="11"/>
      <c r="C46" s="9"/>
      <c r="D46" s="31" t="s">
        <v>8</v>
      </c>
      <c r="E46" s="9"/>
      <c r="F46" s="9"/>
      <c r="G46" s="9"/>
      <c r="H46" s="10"/>
      <c r="I46" s="9"/>
      <c r="J46" s="9"/>
      <c r="K46" s="9"/>
      <c r="L46" s="10" t="s">
        <v>15</v>
      </c>
    </row>
    <row r="47" spans="1:12" ht="13.5" thickBot="1">
      <c r="A47" s="2" t="s">
        <v>1</v>
      </c>
      <c r="B47" s="3" t="s">
        <v>2</v>
      </c>
      <c r="C47" s="3" t="s">
        <v>3</v>
      </c>
      <c r="D47" s="3" t="s">
        <v>4</v>
      </c>
      <c r="E47" s="3" t="s">
        <v>5</v>
      </c>
      <c r="F47" s="3" t="s">
        <v>16</v>
      </c>
      <c r="G47" s="3" t="s">
        <v>6</v>
      </c>
      <c r="H47" s="4" t="s">
        <v>7</v>
      </c>
      <c r="I47" s="3" t="s">
        <v>107</v>
      </c>
      <c r="J47" s="3" t="s">
        <v>108</v>
      </c>
      <c r="K47" s="3" t="s">
        <v>109</v>
      </c>
      <c r="L47" s="24" t="s">
        <v>17</v>
      </c>
    </row>
    <row r="48" spans="1:12">
      <c r="A48" s="22">
        <f>RANK(L48,$L$48:$L$147,1)</f>
        <v>7</v>
      </c>
      <c r="B48" s="32">
        <v>37</v>
      </c>
      <c r="C48" s="25" t="s">
        <v>300</v>
      </c>
      <c r="D48" s="25" t="s">
        <v>273</v>
      </c>
      <c r="E48" s="25"/>
      <c r="F48" s="25" t="s">
        <v>322</v>
      </c>
      <c r="G48" s="25"/>
      <c r="H48" s="26" t="s">
        <v>185</v>
      </c>
      <c r="I48" s="27">
        <v>19.12</v>
      </c>
      <c r="J48" s="27">
        <v>20.58</v>
      </c>
      <c r="K48" s="27">
        <v>9999</v>
      </c>
      <c r="L48" s="28">
        <f>MIN(I48,J48,K48)</f>
        <v>19.12</v>
      </c>
    </row>
    <row r="49" spans="1:12">
      <c r="A49" s="22">
        <f>RANK(L49,$L$48:$L$147,1)</f>
        <v>11</v>
      </c>
      <c r="B49" s="32">
        <v>32</v>
      </c>
      <c r="C49" s="25" t="s">
        <v>295</v>
      </c>
      <c r="D49" s="25" t="s">
        <v>279</v>
      </c>
      <c r="E49" s="25"/>
      <c r="F49" s="25" t="s">
        <v>322</v>
      </c>
      <c r="G49" s="25"/>
      <c r="H49" s="26" t="s">
        <v>185</v>
      </c>
      <c r="I49" s="27">
        <v>20.059999999999999</v>
      </c>
      <c r="J49" s="27">
        <v>9999</v>
      </c>
      <c r="K49" s="27">
        <v>9999</v>
      </c>
      <c r="L49" s="28">
        <f>MIN(I49,J49,K49)</f>
        <v>20.059999999999999</v>
      </c>
    </row>
    <row r="50" spans="1:12">
      <c r="A50" s="22">
        <f>RANK(L50,$L$48:$L$147,1)</f>
        <v>12</v>
      </c>
      <c r="B50" s="32">
        <v>35</v>
      </c>
      <c r="C50" s="25" t="s">
        <v>298</v>
      </c>
      <c r="D50" s="25" t="s">
        <v>212</v>
      </c>
      <c r="E50" s="25"/>
      <c r="F50" s="25" t="s">
        <v>322</v>
      </c>
      <c r="G50" s="25"/>
      <c r="H50" s="26" t="s">
        <v>185</v>
      </c>
      <c r="I50" s="27">
        <v>20.32</v>
      </c>
      <c r="J50" s="27">
        <v>21.21</v>
      </c>
      <c r="K50" s="27">
        <v>9999</v>
      </c>
      <c r="L50" s="28">
        <f>MIN(I50,J50,K50)</f>
        <v>20.32</v>
      </c>
    </row>
    <row r="51" spans="1:12">
      <c r="A51" s="22">
        <f>RANK(L51,$L$48:$L$147,1)</f>
        <v>4</v>
      </c>
      <c r="B51" s="32">
        <v>34</v>
      </c>
      <c r="C51" s="25" t="s">
        <v>297</v>
      </c>
      <c r="D51" s="25" t="s">
        <v>281</v>
      </c>
      <c r="E51" s="25"/>
      <c r="F51" s="25" t="s">
        <v>320</v>
      </c>
      <c r="G51" s="25"/>
      <c r="H51" s="26" t="s">
        <v>181</v>
      </c>
      <c r="I51" s="27">
        <v>18.37</v>
      </c>
      <c r="J51" s="27">
        <v>19.2</v>
      </c>
      <c r="K51" s="27">
        <v>9999</v>
      </c>
      <c r="L51" s="28">
        <f>MIN(I51,J51,K51)</f>
        <v>18.37</v>
      </c>
    </row>
    <row r="52" spans="1:12">
      <c r="A52" s="22">
        <f>RANK(L52,$L$48:$L$147,1)</f>
        <v>15</v>
      </c>
      <c r="B52" s="32">
        <v>11</v>
      </c>
      <c r="C52" s="25" t="s">
        <v>285</v>
      </c>
      <c r="D52" s="25" t="s">
        <v>268</v>
      </c>
      <c r="E52" s="25"/>
      <c r="F52" s="25" t="s">
        <v>320</v>
      </c>
      <c r="G52" s="25"/>
      <c r="H52" s="26" t="s">
        <v>187</v>
      </c>
      <c r="I52" s="27">
        <v>21.1</v>
      </c>
      <c r="J52" s="27">
        <v>21.17</v>
      </c>
      <c r="K52" s="27">
        <v>9999</v>
      </c>
      <c r="L52" s="28">
        <f>MIN(I52,J52,K52)</f>
        <v>21.1</v>
      </c>
    </row>
    <row r="53" spans="1:12">
      <c r="A53" s="22">
        <f>RANK(L53,$L$48:$L$147,1)</f>
        <v>17</v>
      </c>
      <c r="B53" s="32">
        <v>12</v>
      </c>
      <c r="C53" s="25" t="s">
        <v>286</v>
      </c>
      <c r="D53" s="25" t="s">
        <v>269</v>
      </c>
      <c r="E53" s="25"/>
      <c r="F53" s="25" t="s">
        <v>320</v>
      </c>
      <c r="G53" s="25"/>
      <c r="H53" s="26" t="s">
        <v>301</v>
      </c>
      <c r="I53" s="27">
        <v>22.3</v>
      </c>
      <c r="J53" s="27">
        <v>25.63</v>
      </c>
      <c r="K53" s="27">
        <v>9999</v>
      </c>
      <c r="L53" s="28">
        <f>MIN(I53,J53,K53)</f>
        <v>22.3</v>
      </c>
    </row>
    <row r="54" spans="1:12">
      <c r="A54" s="22">
        <f>RANK(L54,$L$48:$L$147,1)</f>
        <v>18</v>
      </c>
      <c r="B54" s="32">
        <v>39</v>
      </c>
      <c r="C54" s="25" t="s">
        <v>286</v>
      </c>
      <c r="D54" s="25" t="s">
        <v>283</v>
      </c>
      <c r="E54" s="25"/>
      <c r="F54" s="25" t="s">
        <v>320</v>
      </c>
      <c r="G54" s="25"/>
      <c r="H54" s="26" t="s">
        <v>184</v>
      </c>
      <c r="I54" s="27">
        <v>23.9</v>
      </c>
      <c r="J54" s="27">
        <v>22.35</v>
      </c>
      <c r="K54" s="27">
        <v>9999</v>
      </c>
      <c r="L54" s="28">
        <f>MIN(I54,J54,K54)</f>
        <v>22.35</v>
      </c>
    </row>
    <row r="55" spans="1:12">
      <c r="A55" s="22">
        <f>RANK(L55,$L$48:$L$147,1)</f>
        <v>6</v>
      </c>
      <c r="B55" s="32">
        <v>13</v>
      </c>
      <c r="C55" s="25" t="s">
        <v>287</v>
      </c>
      <c r="D55" s="25" t="s">
        <v>270</v>
      </c>
      <c r="E55" s="25"/>
      <c r="F55" s="25" t="s">
        <v>323</v>
      </c>
      <c r="G55" s="25"/>
      <c r="H55" s="26" t="s">
        <v>186</v>
      </c>
      <c r="I55" s="27">
        <v>18.829999999999998</v>
      </c>
      <c r="J55" s="27">
        <v>18.600000000000001</v>
      </c>
      <c r="K55" s="27">
        <v>9999</v>
      </c>
      <c r="L55" s="28">
        <f>MIN(I55,J55,K55)</f>
        <v>18.600000000000001</v>
      </c>
    </row>
    <row r="56" spans="1:12">
      <c r="A56" s="22">
        <f>RANK(L56,$L$48:$L$147,1)</f>
        <v>10</v>
      </c>
      <c r="B56" s="32">
        <v>36</v>
      </c>
      <c r="C56" s="25" t="s">
        <v>299</v>
      </c>
      <c r="D56" s="25" t="s">
        <v>282</v>
      </c>
      <c r="E56" s="25"/>
      <c r="F56" s="25" t="s">
        <v>323</v>
      </c>
      <c r="G56" s="25"/>
      <c r="H56" s="26" t="s">
        <v>307</v>
      </c>
      <c r="I56" s="27">
        <v>20.23</v>
      </c>
      <c r="J56" s="27">
        <v>19.77</v>
      </c>
      <c r="K56" s="27">
        <v>9999</v>
      </c>
      <c r="L56" s="28">
        <f>MIN(I56,J56,K56)</f>
        <v>19.77</v>
      </c>
    </row>
    <row r="57" spans="1:12">
      <c r="A57" s="22">
        <f>RANK(L57,$L$48:$L$147,1)</f>
        <v>14</v>
      </c>
      <c r="B57" s="32">
        <v>31</v>
      </c>
      <c r="C57" s="25" t="s">
        <v>294</v>
      </c>
      <c r="D57" s="25" t="s">
        <v>278</v>
      </c>
      <c r="E57" s="25"/>
      <c r="F57" s="25" t="s">
        <v>323</v>
      </c>
      <c r="G57" s="25"/>
      <c r="H57" s="26" t="s">
        <v>306</v>
      </c>
      <c r="I57" s="27">
        <v>21.07</v>
      </c>
      <c r="J57" s="27">
        <v>20.94</v>
      </c>
      <c r="K57" s="27">
        <v>9999</v>
      </c>
      <c r="L57" s="28">
        <f>MIN(I57,J57,K57)</f>
        <v>20.94</v>
      </c>
    </row>
    <row r="58" spans="1:12">
      <c r="A58" s="22">
        <f>RANK(L58,$L$48:$L$147,1)</f>
        <v>16</v>
      </c>
      <c r="B58" s="32">
        <v>30</v>
      </c>
      <c r="C58" s="25" t="s">
        <v>293</v>
      </c>
      <c r="D58" s="25" t="s">
        <v>277</v>
      </c>
      <c r="E58" s="25"/>
      <c r="F58" s="25" t="s">
        <v>323</v>
      </c>
      <c r="G58" s="25"/>
      <c r="H58" s="26" t="s">
        <v>305</v>
      </c>
      <c r="I58" s="27">
        <v>21.3</v>
      </c>
      <c r="J58" s="27">
        <v>21.18</v>
      </c>
      <c r="K58" s="27">
        <v>9999</v>
      </c>
      <c r="L58" s="28">
        <f>MIN(I58,J58,K58)</f>
        <v>21.18</v>
      </c>
    </row>
    <row r="59" spans="1:12" ht="13.5" thickBot="1">
      <c r="A59" s="22">
        <f>RANK(L59,$L$48:$L$147,1)</f>
        <v>1</v>
      </c>
      <c r="B59" s="13">
        <v>33</v>
      </c>
      <c r="C59" s="14" t="s">
        <v>296</v>
      </c>
      <c r="D59" s="14" t="s">
        <v>280</v>
      </c>
      <c r="E59" s="14"/>
      <c r="F59" s="14" t="s">
        <v>321</v>
      </c>
      <c r="G59" s="25"/>
      <c r="H59" s="21" t="s">
        <v>303</v>
      </c>
      <c r="I59" s="27">
        <v>16.46</v>
      </c>
      <c r="J59" s="27">
        <v>15.88</v>
      </c>
      <c r="K59" s="27">
        <v>9999</v>
      </c>
      <c r="L59" s="28">
        <f>MIN(I59,J59,K59)</f>
        <v>15.88</v>
      </c>
    </row>
    <row r="60" spans="1:12">
      <c r="A60" s="22">
        <f>RANK(L60,$L$48:$L$147,1)</f>
        <v>2</v>
      </c>
      <c r="B60" s="15">
        <v>29</v>
      </c>
      <c r="C60" s="16" t="s">
        <v>292</v>
      </c>
      <c r="D60" s="16" t="s">
        <v>276</v>
      </c>
      <c r="E60" s="16"/>
      <c r="F60" s="16" t="s">
        <v>321</v>
      </c>
      <c r="G60" s="25"/>
      <c r="H60" s="19" t="s">
        <v>265</v>
      </c>
      <c r="I60" s="27">
        <v>16.68</v>
      </c>
      <c r="J60" s="27">
        <v>24.84</v>
      </c>
      <c r="K60" s="27">
        <v>9999</v>
      </c>
      <c r="L60" s="28">
        <f>MIN(I60,J60,K60)</f>
        <v>16.68</v>
      </c>
    </row>
    <row r="61" spans="1:12">
      <c r="A61" s="22">
        <f>RANK(L61,$L$48:$L$147,1)</f>
        <v>3</v>
      </c>
      <c r="B61" s="32">
        <v>25</v>
      </c>
      <c r="C61" s="25" t="s">
        <v>289</v>
      </c>
      <c r="D61" s="25" t="s">
        <v>211</v>
      </c>
      <c r="E61" s="25"/>
      <c r="F61" s="25" t="s">
        <v>321</v>
      </c>
      <c r="G61" s="25"/>
      <c r="H61" s="26" t="s">
        <v>303</v>
      </c>
      <c r="I61" s="27">
        <v>18</v>
      </c>
      <c r="J61" s="27">
        <v>17.89</v>
      </c>
      <c r="K61" s="27">
        <v>9999</v>
      </c>
      <c r="L61" s="28">
        <f>MIN(I61,J61,K61)</f>
        <v>17.89</v>
      </c>
    </row>
    <row r="62" spans="1:12">
      <c r="A62" s="22">
        <f>RANK(L62,$L$48:$L$147,1)</f>
        <v>5</v>
      </c>
      <c r="B62" s="32">
        <v>15</v>
      </c>
      <c r="C62" s="25" t="s">
        <v>288</v>
      </c>
      <c r="D62" s="25" t="s">
        <v>272</v>
      </c>
      <c r="E62" s="25"/>
      <c r="F62" s="25" t="s">
        <v>321</v>
      </c>
      <c r="G62" s="25"/>
      <c r="H62" s="26" t="s">
        <v>302</v>
      </c>
      <c r="I62" s="27">
        <v>9999</v>
      </c>
      <c r="J62" s="27">
        <v>18.57</v>
      </c>
      <c r="K62" s="27">
        <v>9999</v>
      </c>
      <c r="L62" s="28">
        <f>MIN(I62,J62,K62)</f>
        <v>18.57</v>
      </c>
    </row>
    <row r="63" spans="1:12">
      <c r="A63" s="22">
        <f>RANK(L63,$L$48:$L$147,1)</f>
        <v>9</v>
      </c>
      <c r="B63" s="32">
        <v>28</v>
      </c>
      <c r="C63" s="25" t="s">
        <v>211</v>
      </c>
      <c r="D63" s="25" t="s">
        <v>275</v>
      </c>
      <c r="E63" s="25"/>
      <c r="F63" s="25" t="s">
        <v>321</v>
      </c>
      <c r="G63" s="25"/>
      <c r="H63" s="26" t="s">
        <v>204</v>
      </c>
      <c r="I63" s="27">
        <v>19.649999999999999</v>
      </c>
      <c r="J63" s="27">
        <v>24.03</v>
      </c>
      <c r="K63" s="27">
        <v>9999</v>
      </c>
      <c r="L63" s="28">
        <f>MIN(I63,J63,K63)</f>
        <v>19.649999999999999</v>
      </c>
    </row>
    <row r="64" spans="1:12">
      <c r="A64" s="22">
        <f>RANK(L64,$L$48:$L$147,1)</f>
        <v>19</v>
      </c>
      <c r="B64" s="32">
        <v>90</v>
      </c>
      <c r="C64" s="25" t="s">
        <v>316</v>
      </c>
      <c r="D64" s="25" t="s">
        <v>214</v>
      </c>
      <c r="E64" s="25"/>
      <c r="F64" s="25" t="s">
        <v>321</v>
      </c>
      <c r="G64" s="25"/>
      <c r="H64" s="26" t="s">
        <v>317</v>
      </c>
      <c r="I64" s="27">
        <v>22.51</v>
      </c>
      <c r="J64" s="27">
        <v>22.76</v>
      </c>
      <c r="K64" s="27">
        <v>9999</v>
      </c>
      <c r="L64" s="28">
        <f>MIN(I64,J64,K64)</f>
        <v>22.51</v>
      </c>
    </row>
    <row r="65" spans="1:12">
      <c r="A65" s="22">
        <f>RANK(L65,$L$48:$L$147,1)</f>
        <v>20</v>
      </c>
      <c r="B65" s="32">
        <v>38</v>
      </c>
      <c r="C65" s="25" t="s">
        <v>284</v>
      </c>
      <c r="D65" s="25" t="s">
        <v>205</v>
      </c>
      <c r="E65" s="25"/>
      <c r="F65" s="25" t="s">
        <v>321</v>
      </c>
      <c r="G65" s="25"/>
      <c r="H65" s="26" t="s">
        <v>265</v>
      </c>
      <c r="I65" s="27">
        <v>24.79</v>
      </c>
      <c r="J65" s="27">
        <v>28.56</v>
      </c>
      <c r="K65" s="27">
        <v>9999</v>
      </c>
      <c r="L65" s="28">
        <f>MIN(I65,J65,K65)</f>
        <v>24.79</v>
      </c>
    </row>
    <row r="66" spans="1:12">
      <c r="A66" s="22">
        <f>RANK(L66,$L$48:$L$147,1)</f>
        <v>21</v>
      </c>
      <c r="B66" s="32">
        <v>26</v>
      </c>
      <c r="C66" s="25" t="s">
        <v>290</v>
      </c>
      <c r="D66" s="25" t="s">
        <v>273</v>
      </c>
      <c r="E66" s="25"/>
      <c r="F66" s="25" t="s">
        <v>321</v>
      </c>
      <c r="G66" s="25"/>
      <c r="H66" s="26" t="s">
        <v>304</v>
      </c>
      <c r="I66" s="27">
        <v>28.68</v>
      </c>
      <c r="J66" s="27">
        <v>28.72</v>
      </c>
      <c r="K66" s="27">
        <v>9999</v>
      </c>
      <c r="L66" s="28">
        <f>MIN(I66,J66,K66)</f>
        <v>28.68</v>
      </c>
    </row>
    <row r="67" spans="1:12">
      <c r="A67" s="22">
        <f>RANK(L67,$L$48:$L$147,1)</f>
        <v>22</v>
      </c>
      <c r="B67" s="32">
        <v>10</v>
      </c>
      <c r="C67" s="25" t="s">
        <v>284</v>
      </c>
      <c r="D67" s="25" t="s">
        <v>205</v>
      </c>
      <c r="E67" s="25"/>
      <c r="F67" s="25" t="s">
        <v>321</v>
      </c>
      <c r="G67" s="25"/>
      <c r="H67" s="26" t="s">
        <v>265</v>
      </c>
      <c r="I67" s="27">
        <v>9999</v>
      </c>
      <c r="J67" s="27">
        <v>9999</v>
      </c>
      <c r="K67" s="27">
        <v>9999</v>
      </c>
      <c r="L67" s="28">
        <f>MIN(I67,J67,K67)</f>
        <v>9999</v>
      </c>
    </row>
    <row r="68" spans="1:12">
      <c r="A68" s="22">
        <f>RANK(L68,$L$48:$L$147,1)</f>
        <v>8</v>
      </c>
      <c r="B68" s="32">
        <v>14</v>
      </c>
      <c r="C68" s="25" t="s">
        <v>199</v>
      </c>
      <c r="D68" s="25" t="s">
        <v>271</v>
      </c>
      <c r="E68" s="25"/>
      <c r="F68" s="25" t="s">
        <v>319</v>
      </c>
      <c r="G68" s="25"/>
      <c r="H68" s="26" t="s">
        <v>183</v>
      </c>
      <c r="I68" s="27">
        <v>19.260000000000002</v>
      </c>
      <c r="J68" s="27">
        <v>9999</v>
      </c>
      <c r="K68" s="27">
        <v>9999</v>
      </c>
      <c r="L68" s="28">
        <f>MIN(I68,J68,K68)</f>
        <v>19.260000000000002</v>
      </c>
    </row>
    <row r="69" spans="1:12">
      <c r="A69" s="22">
        <f>RANK(L69,$L$48:$L$147,1)</f>
        <v>13</v>
      </c>
      <c r="B69" s="32">
        <v>27</v>
      </c>
      <c r="C69" s="25" t="s">
        <v>291</v>
      </c>
      <c r="D69" s="25" t="s">
        <v>274</v>
      </c>
      <c r="E69" s="25"/>
      <c r="F69" s="25" t="s">
        <v>319</v>
      </c>
      <c r="G69" s="25"/>
      <c r="H69" s="26" t="s">
        <v>182</v>
      </c>
      <c r="I69" s="27">
        <v>20.83</v>
      </c>
      <c r="J69" s="27">
        <v>28.28</v>
      </c>
      <c r="K69" s="27">
        <v>9999</v>
      </c>
      <c r="L69" s="28">
        <f>MIN(I69,J69,K69)</f>
        <v>20.83</v>
      </c>
    </row>
    <row r="70" spans="1:12">
      <c r="A70" s="22">
        <f t="shared" ref="A49:A112" si="2">RANK(L70,$L$48:$L$147,1)</f>
        <v>22</v>
      </c>
      <c r="B70" s="32"/>
      <c r="C70" s="25"/>
      <c r="D70" s="25"/>
      <c r="E70" s="25"/>
      <c r="F70" s="25"/>
      <c r="G70" s="25"/>
      <c r="H70" s="26"/>
      <c r="I70" s="27">
        <v>9999</v>
      </c>
      <c r="J70" s="27">
        <v>9999</v>
      </c>
      <c r="K70" s="27">
        <v>9999</v>
      </c>
      <c r="L70" s="28">
        <f t="shared" ref="L49:L112" si="3">MIN(I70,J70,K70)</f>
        <v>9999</v>
      </c>
    </row>
    <row r="71" spans="1:12">
      <c r="A71" s="22">
        <f t="shared" si="2"/>
        <v>22</v>
      </c>
      <c r="B71" s="32"/>
      <c r="C71" s="25"/>
      <c r="D71" s="25"/>
      <c r="E71" s="25"/>
      <c r="F71" s="25"/>
      <c r="G71" s="25"/>
      <c r="H71" s="26"/>
      <c r="I71" s="27">
        <v>9999</v>
      </c>
      <c r="J71" s="27">
        <v>9999</v>
      </c>
      <c r="K71" s="27">
        <v>9999</v>
      </c>
      <c r="L71" s="28">
        <f t="shared" si="3"/>
        <v>9999</v>
      </c>
    </row>
    <row r="72" spans="1:12">
      <c r="A72" s="22">
        <f t="shared" si="2"/>
        <v>22</v>
      </c>
      <c r="B72" s="32"/>
      <c r="C72" s="25"/>
      <c r="D72" s="25"/>
      <c r="E72" s="25"/>
      <c r="F72" s="25"/>
      <c r="G72" s="25"/>
      <c r="H72" s="26"/>
      <c r="I72" s="27">
        <v>9999</v>
      </c>
      <c r="J72" s="27">
        <v>9999</v>
      </c>
      <c r="K72" s="27">
        <v>9999</v>
      </c>
      <c r="L72" s="28">
        <f t="shared" si="3"/>
        <v>9999</v>
      </c>
    </row>
    <row r="73" spans="1:12">
      <c r="A73" s="22">
        <f t="shared" si="2"/>
        <v>22</v>
      </c>
      <c r="B73" s="32"/>
      <c r="C73" s="25"/>
      <c r="D73" s="25"/>
      <c r="E73" s="25"/>
      <c r="F73" s="25"/>
      <c r="G73" s="25"/>
      <c r="H73" s="26"/>
      <c r="I73" s="27">
        <v>9999</v>
      </c>
      <c r="J73" s="27">
        <v>9999</v>
      </c>
      <c r="K73" s="27">
        <v>9999</v>
      </c>
      <c r="L73" s="28">
        <f t="shared" si="3"/>
        <v>9999</v>
      </c>
    </row>
    <row r="74" spans="1:12">
      <c r="A74" s="22">
        <f t="shared" si="2"/>
        <v>22</v>
      </c>
      <c r="B74" s="32"/>
      <c r="C74" s="25"/>
      <c r="D74" s="25"/>
      <c r="E74" s="25"/>
      <c r="F74" s="25"/>
      <c r="G74" s="25"/>
      <c r="H74" s="26"/>
      <c r="I74" s="27">
        <v>9999</v>
      </c>
      <c r="J74" s="27">
        <v>9999</v>
      </c>
      <c r="K74" s="27">
        <v>9999</v>
      </c>
      <c r="L74" s="28">
        <f t="shared" si="3"/>
        <v>9999</v>
      </c>
    </row>
    <row r="75" spans="1:12">
      <c r="A75" s="22">
        <f t="shared" si="2"/>
        <v>22</v>
      </c>
      <c r="B75" s="32"/>
      <c r="C75" s="25"/>
      <c r="D75" s="25"/>
      <c r="E75" s="25"/>
      <c r="F75" s="25"/>
      <c r="G75" s="25"/>
      <c r="H75" s="26"/>
      <c r="I75" s="27">
        <v>9999</v>
      </c>
      <c r="J75" s="27">
        <v>9999</v>
      </c>
      <c r="K75" s="27">
        <v>9999</v>
      </c>
      <c r="L75" s="28">
        <f t="shared" si="3"/>
        <v>9999</v>
      </c>
    </row>
    <row r="76" spans="1:12">
      <c r="A76" s="22">
        <f t="shared" si="2"/>
        <v>22</v>
      </c>
      <c r="B76" s="32"/>
      <c r="C76" s="25"/>
      <c r="D76" s="25"/>
      <c r="E76" s="25"/>
      <c r="F76" s="25"/>
      <c r="G76" s="25"/>
      <c r="H76" s="26"/>
      <c r="I76" s="27">
        <v>9999</v>
      </c>
      <c r="J76" s="27">
        <v>9999</v>
      </c>
      <c r="K76" s="27">
        <v>9999</v>
      </c>
      <c r="L76" s="28">
        <f t="shared" si="3"/>
        <v>9999</v>
      </c>
    </row>
    <row r="77" spans="1:12">
      <c r="A77" s="22">
        <f t="shared" si="2"/>
        <v>22</v>
      </c>
      <c r="B77" s="32"/>
      <c r="C77" s="25"/>
      <c r="D77" s="25"/>
      <c r="E77" s="25"/>
      <c r="F77" s="25"/>
      <c r="G77" s="25"/>
      <c r="H77" s="26"/>
      <c r="I77" s="27">
        <v>9999</v>
      </c>
      <c r="J77" s="27">
        <v>9999</v>
      </c>
      <c r="K77" s="27">
        <v>9999</v>
      </c>
      <c r="L77" s="28">
        <f t="shared" si="3"/>
        <v>9999</v>
      </c>
    </row>
    <row r="78" spans="1:12">
      <c r="A78" s="22">
        <f t="shared" si="2"/>
        <v>22</v>
      </c>
      <c r="B78" s="32"/>
      <c r="C78" s="25"/>
      <c r="D78" s="25"/>
      <c r="E78" s="25"/>
      <c r="F78" s="25"/>
      <c r="G78" s="25"/>
      <c r="H78" s="26"/>
      <c r="I78" s="27">
        <v>9999</v>
      </c>
      <c r="J78" s="27">
        <v>9999</v>
      </c>
      <c r="K78" s="27">
        <v>9999</v>
      </c>
      <c r="L78" s="28">
        <f t="shared" si="3"/>
        <v>9999</v>
      </c>
    </row>
    <row r="79" spans="1:12">
      <c r="A79" s="22">
        <f t="shared" si="2"/>
        <v>22</v>
      </c>
      <c r="B79" s="32"/>
      <c r="C79" s="25"/>
      <c r="D79" s="25"/>
      <c r="E79" s="25"/>
      <c r="F79" s="25"/>
      <c r="G79" s="25"/>
      <c r="H79" s="26"/>
      <c r="I79" s="27">
        <v>9999</v>
      </c>
      <c r="J79" s="27">
        <v>9999</v>
      </c>
      <c r="K79" s="27">
        <v>9999</v>
      </c>
      <c r="L79" s="28">
        <f t="shared" si="3"/>
        <v>9999</v>
      </c>
    </row>
    <row r="80" spans="1:12">
      <c r="A80" s="22">
        <f t="shared" si="2"/>
        <v>22</v>
      </c>
      <c r="B80" s="32"/>
      <c r="C80" s="25"/>
      <c r="D80" s="25"/>
      <c r="E80" s="25"/>
      <c r="F80" s="25"/>
      <c r="G80" s="25"/>
      <c r="H80" s="26"/>
      <c r="I80" s="27">
        <v>9999</v>
      </c>
      <c r="J80" s="27">
        <v>9999</v>
      </c>
      <c r="K80" s="27">
        <v>9999</v>
      </c>
      <c r="L80" s="28">
        <f t="shared" si="3"/>
        <v>9999</v>
      </c>
    </row>
    <row r="81" spans="1:12">
      <c r="A81" s="22">
        <f t="shared" si="2"/>
        <v>22</v>
      </c>
      <c r="B81" s="32"/>
      <c r="C81" s="25"/>
      <c r="D81" s="25"/>
      <c r="E81" s="25"/>
      <c r="F81" s="25"/>
      <c r="G81" s="25"/>
      <c r="H81" s="26"/>
      <c r="I81" s="27">
        <v>9999</v>
      </c>
      <c r="J81" s="27">
        <v>9999</v>
      </c>
      <c r="K81" s="27">
        <v>9999</v>
      </c>
      <c r="L81" s="28">
        <f t="shared" si="3"/>
        <v>9999</v>
      </c>
    </row>
    <row r="82" spans="1:12">
      <c r="A82" s="22">
        <f t="shared" si="2"/>
        <v>22</v>
      </c>
      <c r="B82" s="32"/>
      <c r="C82" s="25"/>
      <c r="D82" s="25"/>
      <c r="E82" s="25"/>
      <c r="F82" s="25"/>
      <c r="G82" s="25"/>
      <c r="H82" s="26"/>
      <c r="I82" s="27">
        <v>9999</v>
      </c>
      <c r="J82" s="27">
        <v>9999</v>
      </c>
      <c r="K82" s="27">
        <v>9999</v>
      </c>
      <c r="L82" s="28">
        <f t="shared" si="3"/>
        <v>9999</v>
      </c>
    </row>
    <row r="83" spans="1:12">
      <c r="A83" s="22">
        <f t="shared" si="2"/>
        <v>22</v>
      </c>
      <c r="B83" s="32"/>
      <c r="C83" s="25"/>
      <c r="D83" s="25"/>
      <c r="E83" s="25"/>
      <c r="F83" s="25"/>
      <c r="G83" s="25"/>
      <c r="H83" s="26"/>
      <c r="I83" s="27">
        <v>9999</v>
      </c>
      <c r="J83" s="27">
        <v>9999</v>
      </c>
      <c r="K83" s="27">
        <v>9999</v>
      </c>
      <c r="L83" s="28">
        <f t="shared" si="3"/>
        <v>9999</v>
      </c>
    </row>
    <row r="84" spans="1:12">
      <c r="A84" s="22">
        <f t="shared" si="2"/>
        <v>22</v>
      </c>
      <c r="B84" s="32"/>
      <c r="C84" s="25"/>
      <c r="D84" s="25"/>
      <c r="E84" s="25"/>
      <c r="F84" s="25"/>
      <c r="G84" s="25"/>
      <c r="H84" s="26"/>
      <c r="I84" s="27">
        <v>9999</v>
      </c>
      <c r="J84" s="27">
        <v>9999</v>
      </c>
      <c r="K84" s="27">
        <v>9999</v>
      </c>
      <c r="L84" s="28">
        <f t="shared" si="3"/>
        <v>9999</v>
      </c>
    </row>
    <row r="85" spans="1:12">
      <c r="A85" s="22">
        <f t="shared" si="2"/>
        <v>22</v>
      </c>
      <c r="B85" s="32"/>
      <c r="C85" s="25"/>
      <c r="D85" s="25"/>
      <c r="E85" s="25"/>
      <c r="F85" s="25"/>
      <c r="G85" s="25"/>
      <c r="H85" s="26"/>
      <c r="I85" s="27">
        <v>9999</v>
      </c>
      <c r="J85" s="27">
        <v>9999</v>
      </c>
      <c r="K85" s="27">
        <v>9999</v>
      </c>
      <c r="L85" s="28">
        <f t="shared" si="3"/>
        <v>9999</v>
      </c>
    </row>
    <row r="86" spans="1:12">
      <c r="A86" s="22">
        <f t="shared" si="2"/>
        <v>22</v>
      </c>
      <c r="B86" s="32"/>
      <c r="C86" s="25"/>
      <c r="D86" s="25"/>
      <c r="E86" s="25"/>
      <c r="F86" s="25"/>
      <c r="G86" s="25"/>
      <c r="H86" s="26"/>
      <c r="I86" s="27">
        <v>9999</v>
      </c>
      <c r="J86" s="27">
        <v>9999</v>
      </c>
      <c r="K86" s="27">
        <v>9999</v>
      </c>
      <c r="L86" s="28">
        <f t="shared" si="3"/>
        <v>9999</v>
      </c>
    </row>
    <row r="87" spans="1:12">
      <c r="A87" s="22">
        <f t="shared" si="2"/>
        <v>22</v>
      </c>
      <c r="B87" s="32"/>
      <c r="C87" s="25"/>
      <c r="D87" s="25"/>
      <c r="E87" s="25"/>
      <c r="F87" s="25"/>
      <c r="G87" s="25"/>
      <c r="H87" s="26"/>
      <c r="I87" s="27">
        <v>9999</v>
      </c>
      <c r="J87" s="27">
        <v>9999</v>
      </c>
      <c r="K87" s="27">
        <v>9999</v>
      </c>
      <c r="L87" s="28">
        <f t="shared" si="3"/>
        <v>9999</v>
      </c>
    </row>
    <row r="88" spans="1:12">
      <c r="A88" s="22">
        <f t="shared" si="2"/>
        <v>22</v>
      </c>
      <c r="B88" s="32"/>
      <c r="C88" s="25"/>
      <c r="D88" s="25"/>
      <c r="E88" s="25"/>
      <c r="F88" s="25"/>
      <c r="G88" s="25"/>
      <c r="H88" s="26"/>
      <c r="I88" s="27">
        <v>9999</v>
      </c>
      <c r="J88" s="27">
        <v>9999</v>
      </c>
      <c r="K88" s="27">
        <v>9999</v>
      </c>
      <c r="L88" s="28">
        <f t="shared" si="3"/>
        <v>9999</v>
      </c>
    </row>
    <row r="89" spans="1:12">
      <c r="A89" s="22">
        <f t="shared" si="2"/>
        <v>22</v>
      </c>
      <c r="B89" s="32"/>
      <c r="C89" s="25"/>
      <c r="D89" s="25"/>
      <c r="E89" s="25"/>
      <c r="F89" s="25"/>
      <c r="G89" s="25"/>
      <c r="H89" s="26"/>
      <c r="I89" s="27">
        <v>9999</v>
      </c>
      <c r="J89" s="27">
        <v>9999</v>
      </c>
      <c r="K89" s="27">
        <v>9999</v>
      </c>
      <c r="L89" s="28">
        <f t="shared" si="3"/>
        <v>9999</v>
      </c>
    </row>
    <row r="90" spans="1:12">
      <c r="A90" s="22">
        <f t="shared" si="2"/>
        <v>22</v>
      </c>
      <c r="B90" s="32"/>
      <c r="C90" s="25"/>
      <c r="D90" s="25"/>
      <c r="E90" s="25"/>
      <c r="F90" s="25"/>
      <c r="G90" s="25"/>
      <c r="H90" s="26"/>
      <c r="I90" s="27">
        <v>9999</v>
      </c>
      <c r="J90" s="27">
        <v>9999</v>
      </c>
      <c r="K90" s="27">
        <v>9999</v>
      </c>
      <c r="L90" s="28">
        <f t="shared" si="3"/>
        <v>9999</v>
      </c>
    </row>
    <row r="91" spans="1:12">
      <c r="A91" s="22">
        <f t="shared" si="2"/>
        <v>22</v>
      </c>
      <c r="B91" s="32"/>
      <c r="C91" s="25"/>
      <c r="D91" s="25"/>
      <c r="E91" s="25"/>
      <c r="F91" s="25"/>
      <c r="G91" s="25"/>
      <c r="H91" s="26"/>
      <c r="I91" s="27">
        <v>9999</v>
      </c>
      <c r="J91" s="27">
        <v>9999</v>
      </c>
      <c r="K91" s="27">
        <v>9999</v>
      </c>
      <c r="L91" s="28">
        <f t="shared" si="3"/>
        <v>9999</v>
      </c>
    </row>
    <row r="92" spans="1:12">
      <c r="A92" s="22">
        <f t="shared" si="2"/>
        <v>22</v>
      </c>
      <c r="B92" s="32"/>
      <c r="C92" s="25"/>
      <c r="D92" s="25"/>
      <c r="E92" s="25"/>
      <c r="F92" s="25"/>
      <c r="G92" s="25"/>
      <c r="H92" s="26"/>
      <c r="I92" s="27">
        <v>9999</v>
      </c>
      <c r="J92" s="27">
        <v>9999</v>
      </c>
      <c r="K92" s="27">
        <v>9999</v>
      </c>
      <c r="L92" s="28">
        <f t="shared" si="3"/>
        <v>9999</v>
      </c>
    </row>
    <row r="93" spans="1:12">
      <c r="A93" s="22">
        <f t="shared" si="2"/>
        <v>22</v>
      </c>
      <c r="B93" s="32"/>
      <c r="C93" s="25"/>
      <c r="D93" s="25"/>
      <c r="E93" s="25"/>
      <c r="F93" s="25"/>
      <c r="G93" s="25"/>
      <c r="H93" s="26"/>
      <c r="I93" s="27">
        <v>9999</v>
      </c>
      <c r="J93" s="27">
        <v>9999</v>
      </c>
      <c r="K93" s="27">
        <v>9999</v>
      </c>
      <c r="L93" s="28">
        <f t="shared" si="3"/>
        <v>9999</v>
      </c>
    </row>
    <row r="94" spans="1:12">
      <c r="A94" s="22">
        <f t="shared" si="2"/>
        <v>22</v>
      </c>
      <c r="B94" s="32"/>
      <c r="C94" s="25"/>
      <c r="D94" s="25"/>
      <c r="E94" s="25"/>
      <c r="F94" s="25"/>
      <c r="G94" s="25"/>
      <c r="H94" s="26"/>
      <c r="I94" s="27">
        <v>9999</v>
      </c>
      <c r="J94" s="27">
        <v>9999</v>
      </c>
      <c r="K94" s="27">
        <v>9999</v>
      </c>
      <c r="L94" s="28">
        <f t="shared" si="3"/>
        <v>9999</v>
      </c>
    </row>
    <row r="95" spans="1:12">
      <c r="A95" s="22">
        <f t="shared" si="2"/>
        <v>22</v>
      </c>
      <c r="B95" s="32"/>
      <c r="C95" s="25"/>
      <c r="D95" s="25"/>
      <c r="E95" s="25"/>
      <c r="F95" s="25"/>
      <c r="G95" s="25"/>
      <c r="H95" s="26"/>
      <c r="I95" s="27">
        <v>9999</v>
      </c>
      <c r="J95" s="27">
        <v>9999</v>
      </c>
      <c r="K95" s="27">
        <v>9999</v>
      </c>
      <c r="L95" s="28">
        <f t="shared" si="3"/>
        <v>9999</v>
      </c>
    </row>
    <row r="96" spans="1:12">
      <c r="A96" s="22">
        <f t="shared" si="2"/>
        <v>22</v>
      </c>
      <c r="B96" s="32"/>
      <c r="C96" s="25"/>
      <c r="D96" s="25"/>
      <c r="E96" s="25"/>
      <c r="F96" s="25"/>
      <c r="G96" s="25"/>
      <c r="H96" s="26"/>
      <c r="I96" s="27">
        <v>9999</v>
      </c>
      <c r="J96" s="27">
        <v>9999</v>
      </c>
      <c r="K96" s="27">
        <v>9999</v>
      </c>
      <c r="L96" s="28">
        <f t="shared" si="3"/>
        <v>9999</v>
      </c>
    </row>
    <row r="97" spans="1:12">
      <c r="A97" s="22">
        <f t="shared" si="2"/>
        <v>22</v>
      </c>
      <c r="B97" s="32"/>
      <c r="C97" s="25"/>
      <c r="D97" s="25"/>
      <c r="E97" s="25"/>
      <c r="F97" s="25"/>
      <c r="G97" s="25"/>
      <c r="H97" s="26"/>
      <c r="I97" s="27">
        <v>9999</v>
      </c>
      <c r="J97" s="27">
        <v>9999</v>
      </c>
      <c r="K97" s="27">
        <v>9999</v>
      </c>
      <c r="L97" s="28">
        <f t="shared" si="3"/>
        <v>9999</v>
      </c>
    </row>
    <row r="98" spans="1:12">
      <c r="A98" s="22">
        <f t="shared" si="2"/>
        <v>22</v>
      </c>
      <c r="B98" s="32"/>
      <c r="C98" s="25"/>
      <c r="D98" s="25"/>
      <c r="E98" s="25"/>
      <c r="F98" s="25"/>
      <c r="G98" s="25"/>
      <c r="H98" s="26"/>
      <c r="I98" s="27">
        <v>9999</v>
      </c>
      <c r="J98" s="27">
        <v>9999</v>
      </c>
      <c r="K98" s="27">
        <v>9999</v>
      </c>
      <c r="L98" s="28">
        <f t="shared" si="3"/>
        <v>9999</v>
      </c>
    </row>
    <row r="99" spans="1:12">
      <c r="A99" s="22">
        <f t="shared" si="2"/>
        <v>22</v>
      </c>
      <c r="B99" s="32"/>
      <c r="C99" s="25"/>
      <c r="D99" s="25"/>
      <c r="E99" s="25"/>
      <c r="F99" s="25"/>
      <c r="G99" s="25"/>
      <c r="H99" s="26"/>
      <c r="I99" s="27">
        <v>9999</v>
      </c>
      <c r="J99" s="27">
        <v>9999</v>
      </c>
      <c r="K99" s="27">
        <v>9999</v>
      </c>
      <c r="L99" s="28">
        <f t="shared" si="3"/>
        <v>9999</v>
      </c>
    </row>
    <row r="100" spans="1:12">
      <c r="A100" s="22">
        <f t="shared" si="2"/>
        <v>22</v>
      </c>
      <c r="B100" s="32"/>
      <c r="C100" s="25"/>
      <c r="D100" s="25"/>
      <c r="E100" s="25"/>
      <c r="F100" s="25"/>
      <c r="G100" s="25"/>
      <c r="H100" s="26"/>
      <c r="I100" s="27">
        <v>9999</v>
      </c>
      <c r="J100" s="27">
        <v>9999</v>
      </c>
      <c r="K100" s="27">
        <v>9999</v>
      </c>
      <c r="L100" s="28">
        <f t="shared" si="3"/>
        <v>9999</v>
      </c>
    </row>
    <row r="101" spans="1:12">
      <c r="A101" s="22">
        <f t="shared" si="2"/>
        <v>22</v>
      </c>
      <c r="B101" s="32"/>
      <c r="C101" s="25"/>
      <c r="D101" s="25"/>
      <c r="E101" s="25"/>
      <c r="F101" s="25"/>
      <c r="G101" s="25"/>
      <c r="H101" s="26"/>
      <c r="I101" s="27">
        <v>9999</v>
      </c>
      <c r="J101" s="27">
        <v>9999</v>
      </c>
      <c r="K101" s="27">
        <v>9999</v>
      </c>
      <c r="L101" s="28">
        <f t="shared" si="3"/>
        <v>9999</v>
      </c>
    </row>
    <row r="102" spans="1:12">
      <c r="A102" s="22">
        <f t="shared" si="2"/>
        <v>22</v>
      </c>
      <c r="B102" s="32"/>
      <c r="C102" s="25"/>
      <c r="D102" s="25"/>
      <c r="E102" s="25"/>
      <c r="F102" s="25"/>
      <c r="G102" s="25"/>
      <c r="H102" s="26"/>
      <c r="I102" s="27">
        <v>9999</v>
      </c>
      <c r="J102" s="27">
        <v>9999</v>
      </c>
      <c r="K102" s="27">
        <v>9999</v>
      </c>
      <c r="L102" s="28">
        <f t="shared" si="3"/>
        <v>9999</v>
      </c>
    </row>
    <row r="103" spans="1:12">
      <c r="A103" s="22">
        <f t="shared" si="2"/>
        <v>22</v>
      </c>
      <c r="B103" s="32"/>
      <c r="C103" s="25"/>
      <c r="D103" s="25"/>
      <c r="E103" s="25"/>
      <c r="F103" s="25"/>
      <c r="G103" s="25"/>
      <c r="H103" s="26"/>
      <c r="I103" s="27">
        <v>9999</v>
      </c>
      <c r="J103" s="27">
        <v>9999</v>
      </c>
      <c r="K103" s="27">
        <v>9999</v>
      </c>
      <c r="L103" s="28">
        <f t="shared" si="3"/>
        <v>9999</v>
      </c>
    </row>
    <row r="104" spans="1:12">
      <c r="A104" s="22">
        <f t="shared" si="2"/>
        <v>22</v>
      </c>
      <c r="B104" s="32"/>
      <c r="C104" s="25"/>
      <c r="D104" s="25"/>
      <c r="E104" s="25"/>
      <c r="F104" s="25"/>
      <c r="G104" s="25"/>
      <c r="H104" s="26"/>
      <c r="I104" s="27">
        <v>9999</v>
      </c>
      <c r="J104" s="27">
        <v>9999</v>
      </c>
      <c r="K104" s="27">
        <v>9999</v>
      </c>
      <c r="L104" s="28">
        <f t="shared" si="3"/>
        <v>9999</v>
      </c>
    </row>
    <row r="105" spans="1:12">
      <c r="A105" s="22">
        <f t="shared" si="2"/>
        <v>22</v>
      </c>
      <c r="B105" s="32"/>
      <c r="C105" s="25"/>
      <c r="D105" s="25"/>
      <c r="E105" s="25"/>
      <c r="F105" s="25"/>
      <c r="G105" s="25"/>
      <c r="H105" s="26"/>
      <c r="I105" s="27">
        <v>9999</v>
      </c>
      <c r="J105" s="27">
        <v>9999</v>
      </c>
      <c r="K105" s="27">
        <v>9999</v>
      </c>
      <c r="L105" s="28">
        <f t="shared" si="3"/>
        <v>9999</v>
      </c>
    </row>
    <row r="106" spans="1:12">
      <c r="A106" s="22">
        <f t="shared" si="2"/>
        <v>22</v>
      </c>
      <c r="B106" s="32"/>
      <c r="C106" s="25"/>
      <c r="D106" s="25"/>
      <c r="E106" s="25"/>
      <c r="F106" s="25"/>
      <c r="G106" s="25"/>
      <c r="H106" s="26"/>
      <c r="I106" s="27">
        <v>9999</v>
      </c>
      <c r="J106" s="27">
        <v>9999</v>
      </c>
      <c r="K106" s="27">
        <v>9999</v>
      </c>
      <c r="L106" s="28">
        <f t="shared" si="3"/>
        <v>9999</v>
      </c>
    </row>
    <row r="107" spans="1:12">
      <c r="A107" s="22">
        <f t="shared" si="2"/>
        <v>22</v>
      </c>
      <c r="B107" s="32"/>
      <c r="C107" s="25"/>
      <c r="D107" s="25"/>
      <c r="E107" s="25"/>
      <c r="F107" s="25"/>
      <c r="G107" s="25"/>
      <c r="H107" s="26"/>
      <c r="I107" s="27">
        <v>9999</v>
      </c>
      <c r="J107" s="27">
        <v>9999</v>
      </c>
      <c r="K107" s="27">
        <v>9999</v>
      </c>
      <c r="L107" s="28">
        <f t="shared" si="3"/>
        <v>9999</v>
      </c>
    </row>
    <row r="108" spans="1:12">
      <c r="A108" s="22">
        <f t="shared" si="2"/>
        <v>22</v>
      </c>
      <c r="B108" s="32"/>
      <c r="C108" s="25"/>
      <c r="D108" s="25"/>
      <c r="E108" s="25"/>
      <c r="F108" s="25"/>
      <c r="G108" s="25"/>
      <c r="H108" s="26"/>
      <c r="I108" s="27">
        <v>9999</v>
      </c>
      <c r="J108" s="27">
        <v>9999</v>
      </c>
      <c r="K108" s="27">
        <v>9999</v>
      </c>
      <c r="L108" s="28">
        <f t="shared" si="3"/>
        <v>9999</v>
      </c>
    </row>
    <row r="109" spans="1:12">
      <c r="A109" s="22">
        <f t="shared" si="2"/>
        <v>22</v>
      </c>
      <c r="B109" s="32"/>
      <c r="C109" s="25"/>
      <c r="D109" s="25"/>
      <c r="E109" s="25"/>
      <c r="F109" s="25"/>
      <c r="G109" s="25"/>
      <c r="H109" s="26"/>
      <c r="I109" s="27">
        <v>9999</v>
      </c>
      <c r="J109" s="27">
        <v>9999</v>
      </c>
      <c r="K109" s="27">
        <v>9999</v>
      </c>
      <c r="L109" s="28">
        <f t="shared" si="3"/>
        <v>9999</v>
      </c>
    </row>
    <row r="110" spans="1:12">
      <c r="A110" s="22">
        <f t="shared" si="2"/>
        <v>22</v>
      </c>
      <c r="B110" s="32"/>
      <c r="C110" s="25"/>
      <c r="D110" s="25"/>
      <c r="E110" s="25"/>
      <c r="F110" s="25"/>
      <c r="G110" s="25"/>
      <c r="H110" s="26"/>
      <c r="I110" s="27">
        <v>9999</v>
      </c>
      <c r="J110" s="27">
        <v>9999</v>
      </c>
      <c r="K110" s="27">
        <v>9999</v>
      </c>
      <c r="L110" s="28">
        <f t="shared" si="3"/>
        <v>9999</v>
      </c>
    </row>
    <row r="111" spans="1:12">
      <c r="A111" s="22">
        <f t="shared" si="2"/>
        <v>22</v>
      </c>
      <c r="B111" s="32"/>
      <c r="C111" s="25"/>
      <c r="D111" s="25"/>
      <c r="E111" s="25"/>
      <c r="F111" s="25"/>
      <c r="G111" s="25"/>
      <c r="H111" s="26"/>
      <c r="I111" s="27">
        <v>9999</v>
      </c>
      <c r="J111" s="27">
        <v>9999</v>
      </c>
      <c r="K111" s="27">
        <v>9999</v>
      </c>
      <c r="L111" s="28">
        <f t="shared" si="3"/>
        <v>9999</v>
      </c>
    </row>
    <row r="112" spans="1:12">
      <c r="A112" s="22">
        <f t="shared" si="2"/>
        <v>22</v>
      </c>
      <c r="B112" s="32"/>
      <c r="C112" s="25"/>
      <c r="D112" s="25"/>
      <c r="E112" s="25"/>
      <c r="F112" s="25"/>
      <c r="G112" s="25"/>
      <c r="H112" s="26"/>
      <c r="I112" s="27">
        <v>9999</v>
      </c>
      <c r="J112" s="27">
        <v>9999</v>
      </c>
      <c r="K112" s="27">
        <v>9999</v>
      </c>
      <c r="L112" s="28">
        <f t="shared" si="3"/>
        <v>9999</v>
      </c>
    </row>
    <row r="113" spans="1:12">
      <c r="A113" s="22">
        <f t="shared" ref="A113:A147" si="4">RANK(L113,$L$48:$L$147,1)</f>
        <v>22</v>
      </c>
      <c r="B113" s="32"/>
      <c r="C113" s="25"/>
      <c r="D113" s="25"/>
      <c r="E113" s="25"/>
      <c r="F113" s="25"/>
      <c r="G113" s="25"/>
      <c r="H113" s="26"/>
      <c r="I113" s="27">
        <v>9999</v>
      </c>
      <c r="J113" s="27">
        <v>9999</v>
      </c>
      <c r="K113" s="27">
        <v>9999</v>
      </c>
      <c r="L113" s="28">
        <f t="shared" ref="L113:L147" si="5">MIN(I113,J113,K113)</f>
        <v>9999</v>
      </c>
    </row>
    <row r="114" spans="1:12">
      <c r="A114" s="22">
        <f t="shared" si="4"/>
        <v>22</v>
      </c>
      <c r="B114" s="32"/>
      <c r="C114" s="25"/>
      <c r="D114" s="25"/>
      <c r="E114" s="25"/>
      <c r="F114" s="25"/>
      <c r="G114" s="25"/>
      <c r="H114" s="26"/>
      <c r="I114" s="27">
        <v>9999</v>
      </c>
      <c r="J114" s="27">
        <v>9999</v>
      </c>
      <c r="K114" s="27">
        <v>9999</v>
      </c>
      <c r="L114" s="28">
        <f t="shared" si="5"/>
        <v>9999</v>
      </c>
    </row>
    <row r="115" spans="1:12">
      <c r="A115" s="22">
        <f t="shared" si="4"/>
        <v>22</v>
      </c>
      <c r="B115" s="32"/>
      <c r="C115" s="25"/>
      <c r="D115" s="25"/>
      <c r="E115" s="25"/>
      <c r="F115" s="25"/>
      <c r="G115" s="25"/>
      <c r="H115" s="26"/>
      <c r="I115" s="27">
        <v>9999</v>
      </c>
      <c r="J115" s="27">
        <v>9999</v>
      </c>
      <c r="K115" s="27">
        <v>9999</v>
      </c>
      <c r="L115" s="28">
        <f t="shared" si="5"/>
        <v>9999</v>
      </c>
    </row>
    <row r="116" spans="1:12">
      <c r="A116" s="22">
        <f t="shared" si="4"/>
        <v>22</v>
      </c>
      <c r="B116" s="32"/>
      <c r="C116" s="25"/>
      <c r="D116" s="25"/>
      <c r="E116" s="25"/>
      <c r="F116" s="25"/>
      <c r="G116" s="25"/>
      <c r="H116" s="26"/>
      <c r="I116" s="27">
        <v>9999</v>
      </c>
      <c r="J116" s="27">
        <v>9999</v>
      </c>
      <c r="K116" s="27">
        <v>9999</v>
      </c>
      <c r="L116" s="28">
        <f t="shared" si="5"/>
        <v>9999</v>
      </c>
    </row>
    <row r="117" spans="1:12">
      <c r="A117" s="22">
        <f t="shared" si="4"/>
        <v>22</v>
      </c>
      <c r="B117" s="17"/>
      <c r="C117" s="18"/>
      <c r="D117" s="18"/>
      <c r="E117" s="18"/>
      <c r="F117" s="18"/>
      <c r="G117" s="18"/>
      <c r="H117" s="20"/>
      <c r="I117" s="27">
        <v>9999</v>
      </c>
      <c r="J117" s="27">
        <v>9999</v>
      </c>
      <c r="K117" s="27">
        <v>9999</v>
      </c>
      <c r="L117" s="28">
        <f t="shared" si="5"/>
        <v>9999</v>
      </c>
    </row>
    <row r="118" spans="1:12">
      <c r="A118" s="22">
        <f t="shared" si="4"/>
        <v>22</v>
      </c>
      <c r="B118" s="17"/>
      <c r="C118" s="18"/>
      <c r="D118" s="18"/>
      <c r="E118" s="18"/>
      <c r="F118" s="18"/>
      <c r="G118" s="18"/>
      <c r="H118" s="20"/>
      <c r="I118" s="27">
        <v>9999</v>
      </c>
      <c r="J118" s="27">
        <v>9999</v>
      </c>
      <c r="K118" s="27">
        <v>9999</v>
      </c>
      <c r="L118" s="28">
        <f t="shared" si="5"/>
        <v>9999</v>
      </c>
    </row>
    <row r="119" spans="1:12">
      <c r="A119" s="22">
        <f t="shared" si="4"/>
        <v>22</v>
      </c>
      <c r="B119" s="32"/>
      <c r="C119" s="25"/>
      <c r="D119" s="25"/>
      <c r="E119" s="25"/>
      <c r="F119" s="25"/>
      <c r="G119" s="25"/>
      <c r="H119" s="26"/>
      <c r="I119" s="27">
        <v>9999</v>
      </c>
      <c r="J119" s="27">
        <v>9999</v>
      </c>
      <c r="K119" s="27">
        <v>9999</v>
      </c>
      <c r="L119" s="28">
        <f t="shared" si="5"/>
        <v>9999</v>
      </c>
    </row>
    <row r="120" spans="1:12">
      <c r="A120" s="22">
        <f t="shared" si="4"/>
        <v>22</v>
      </c>
      <c r="B120" s="32"/>
      <c r="C120" s="25"/>
      <c r="D120" s="25"/>
      <c r="E120" s="25"/>
      <c r="F120" s="25"/>
      <c r="G120" s="25"/>
      <c r="H120" s="26"/>
      <c r="I120" s="27">
        <v>9999</v>
      </c>
      <c r="J120" s="27">
        <v>9999</v>
      </c>
      <c r="K120" s="27">
        <v>9999</v>
      </c>
      <c r="L120" s="28">
        <f t="shared" si="5"/>
        <v>9999</v>
      </c>
    </row>
    <row r="121" spans="1:12">
      <c r="A121" s="22">
        <f t="shared" si="4"/>
        <v>22</v>
      </c>
      <c r="B121" s="32"/>
      <c r="C121" s="25"/>
      <c r="D121" s="25"/>
      <c r="E121" s="25"/>
      <c r="F121" s="25"/>
      <c r="G121" s="25"/>
      <c r="H121" s="26"/>
      <c r="I121" s="27">
        <v>9999</v>
      </c>
      <c r="J121" s="27">
        <v>9999</v>
      </c>
      <c r="K121" s="27">
        <v>9999</v>
      </c>
      <c r="L121" s="28">
        <f t="shared" si="5"/>
        <v>9999</v>
      </c>
    </row>
    <row r="122" spans="1:12">
      <c r="A122" s="22">
        <f t="shared" si="4"/>
        <v>22</v>
      </c>
      <c r="B122" s="32"/>
      <c r="C122" s="25"/>
      <c r="D122" s="25"/>
      <c r="E122" s="25"/>
      <c r="F122" s="25"/>
      <c r="G122" s="25"/>
      <c r="H122" s="26"/>
      <c r="I122" s="27">
        <v>9999</v>
      </c>
      <c r="J122" s="27">
        <v>9999</v>
      </c>
      <c r="K122" s="27">
        <v>9999</v>
      </c>
      <c r="L122" s="28">
        <f t="shared" si="5"/>
        <v>9999</v>
      </c>
    </row>
    <row r="123" spans="1:12">
      <c r="A123" s="22">
        <f t="shared" si="4"/>
        <v>22</v>
      </c>
      <c r="B123" s="32"/>
      <c r="C123" s="25"/>
      <c r="D123" s="25"/>
      <c r="E123" s="25"/>
      <c r="F123" s="25"/>
      <c r="G123" s="25"/>
      <c r="H123" s="26"/>
      <c r="I123" s="27">
        <v>9999</v>
      </c>
      <c r="J123" s="27">
        <v>9999</v>
      </c>
      <c r="K123" s="27">
        <v>9999</v>
      </c>
      <c r="L123" s="28">
        <f t="shared" si="5"/>
        <v>9999</v>
      </c>
    </row>
    <row r="124" spans="1:12">
      <c r="A124" s="22">
        <f t="shared" si="4"/>
        <v>22</v>
      </c>
      <c r="B124" s="32"/>
      <c r="C124" s="25"/>
      <c r="D124" s="25"/>
      <c r="E124" s="25"/>
      <c r="F124" s="25"/>
      <c r="G124" s="25"/>
      <c r="H124" s="26"/>
      <c r="I124" s="27">
        <v>9999</v>
      </c>
      <c r="J124" s="27">
        <v>9999</v>
      </c>
      <c r="K124" s="27">
        <v>9999</v>
      </c>
      <c r="L124" s="28">
        <f t="shared" si="5"/>
        <v>9999</v>
      </c>
    </row>
    <row r="125" spans="1:12">
      <c r="A125" s="22">
        <f t="shared" si="4"/>
        <v>22</v>
      </c>
      <c r="B125" s="32"/>
      <c r="C125" s="25"/>
      <c r="D125" s="25"/>
      <c r="E125" s="25"/>
      <c r="F125" s="25"/>
      <c r="G125" s="25"/>
      <c r="H125" s="26"/>
      <c r="I125" s="27">
        <v>9999</v>
      </c>
      <c r="J125" s="27">
        <v>9999</v>
      </c>
      <c r="K125" s="27">
        <v>9999</v>
      </c>
      <c r="L125" s="28">
        <f t="shared" si="5"/>
        <v>9999</v>
      </c>
    </row>
    <row r="126" spans="1:12">
      <c r="A126" s="22">
        <f t="shared" si="4"/>
        <v>22</v>
      </c>
      <c r="B126" s="32"/>
      <c r="C126" s="25"/>
      <c r="D126" s="25"/>
      <c r="E126" s="25"/>
      <c r="F126" s="25"/>
      <c r="G126" s="25"/>
      <c r="H126" s="26"/>
      <c r="I126" s="27">
        <v>9999</v>
      </c>
      <c r="J126" s="27">
        <v>9999</v>
      </c>
      <c r="K126" s="27">
        <v>9999</v>
      </c>
      <c r="L126" s="28">
        <f t="shared" si="5"/>
        <v>9999</v>
      </c>
    </row>
    <row r="127" spans="1:12">
      <c r="A127" s="22">
        <f t="shared" si="4"/>
        <v>22</v>
      </c>
      <c r="B127" s="32"/>
      <c r="C127" s="25"/>
      <c r="D127" s="25"/>
      <c r="E127" s="25"/>
      <c r="F127" s="25"/>
      <c r="G127" s="25"/>
      <c r="H127" s="26"/>
      <c r="I127" s="27">
        <v>9999</v>
      </c>
      <c r="J127" s="27">
        <v>9999</v>
      </c>
      <c r="K127" s="27">
        <v>9999</v>
      </c>
      <c r="L127" s="28">
        <f t="shared" si="5"/>
        <v>9999</v>
      </c>
    </row>
    <row r="128" spans="1:12">
      <c r="A128" s="22">
        <f t="shared" si="4"/>
        <v>22</v>
      </c>
      <c r="B128" s="32"/>
      <c r="C128" s="25"/>
      <c r="D128" s="25"/>
      <c r="E128" s="25"/>
      <c r="F128" s="25"/>
      <c r="G128" s="25"/>
      <c r="H128" s="26"/>
      <c r="I128" s="27">
        <v>9999</v>
      </c>
      <c r="J128" s="27">
        <v>9999</v>
      </c>
      <c r="K128" s="27">
        <v>9999</v>
      </c>
      <c r="L128" s="28">
        <f t="shared" si="5"/>
        <v>9999</v>
      </c>
    </row>
    <row r="129" spans="1:12">
      <c r="A129" s="22">
        <f t="shared" si="4"/>
        <v>22</v>
      </c>
      <c r="B129" s="32"/>
      <c r="C129" s="25"/>
      <c r="D129" s="25"/>
      <c r="E129" s="25"/>
      <c r="F129" s="25"/>
      <c r="G129" s="25"/>
      <c r="H129" s="26"/>
      <c r="I129" s="27">
        <v>9999</v>
      </c>
      <c r="J129" s="27">
        <v>9999</v>
      </c>
      <c r="K129" s="27">
        <v>9999</v>
      </c>
      <c r="L129" s="28">
        <f t="shared" si="5"/>
        <v>9999</v>
      </c>
    </row>
    <row r="130" spans="1:12">
      <c r="A130" s="22">
        <f t="shared" si="4"/>
        <v>22</v>
      </c>
      <c r="B130" s="32"/>
      <c r="C130" s="25"/>
      <c r="D130" s="25"/>
      <c r="E130" s="25"/>
      <c r="F130" s="25"/>
      <c r="G130" s="25"/>
      <c r="H130" s="26"/>
      <c r="I130" s="27">
        <v>9999</v>
      </c>
      <c r="J130" s="27">
        <v>9999</v>
      </c>
      <c r="K130" s="27">
        <v>9999</v>
      </c>
      <c r="L130" s="28">
        <f t="shared" si="5"/>
        <v>9999</v>
      </c>
    </row>
    <row r="131" spans="1:12">
      <c r="A131" s="22">
        <f t="shared" si="4"/>
        <v>22</v>
      </c>
      <c r="B131" s="32"/>
      <c r="C131" s="25"/>
      <c r="D131" s="25"/>
      <c r="E131" s="25"/>
      <c r="F131" s="25"/>
      <c r="G131" s="25"/>
      <c r="H131" s="26"/>
      <c r="I131" s="27">
        <v>9999</v>
      </c>
      <c r="J131" s="27">
        <v>9999</v>
      </c>
      <c r="K131" s="27">
        <v>9999</v>
      </c>
      <c r="L131" s="28">
        <f t="shared" si="5"/>
        <v>9999</v>
      </c>
    </row>
    <row r="132" spans="1:12">
      <c r="A132" s="22">
        <f t="shared" si="4"/>
        <v>22</v>
      </c>
      <c r="B132" s="32"/>
      <c r="C132" s="25"/>
      <c r="D132" s="25"/>
      <c r="E132" s="25"/>
      <c r="F132" s="25"/>
      <c r="G132" s="25"/>
      <c r="H132" s="26"/>
      <c r="I132" s="27">
        <v>9999</v>
      </c>
      <c r="J132" s="27">
        <v>9999</v>
      </c>
      <c r="K132" s="27">
        <v>9999</v>
      </c>
      <c r="L132" s="28">
        <f t="shared" si="5"/>
        <v>9999</v>
      </c>
    </row>
    <row r="133" spans="1:12">
      <c r="A133" s="22">
        <f t="shared" si="4"/>
        <v>22</v>
      </c>
      <c r="B133" s="32"/>
      <c r="C133" s="25"/>
      <c r="D133" s="25"/>
      <c r="E133" s="25"/>
      <c r="F133" s="25"/>
      <c r="G133" s="25"/>
      <c r="H133" s="26"/>
      <c r="I133" s="27">
        <v>9999</v>
      </c>
      <c r="J133" s="27">
        <v>9999</v>
      </c>
      <c r="K133" s="27">
        <v>9999</v>
      </c>
      <c r="L133" s="28">
        <f t="shared" si="5"/>
        <v>9999</v>
      </c>
    </row>
    <row r="134" spans="1:12">
      <c r="A134" s="22">
        <f t="shared" si="4"/>
        <v>22</v>
      </c>
      <c r="B134" s="32"/>
      <c r="C134" s="25"/>
      <c r="D134" s="25"/>
      <c r="E134" s="25"/>
      <c r="F134" s="25"/>
      <c r="G134" s="25"/>
      <c r="H134" s="26"/>
      <c r="I134" s="27">
        <v>9999</v>
      </c>
      <c r="J134" s="27">
        <v>9999</v>
      </c>
      <c r="K134" s="27">
        <v>9999</v>
      </c>
      <c r="L134" s="28">
        <f t="shared" si="5"/>
        <v>9999</v>
      </c>
    </row>
    <row r="135" spans="1:12">
      <c r="A135" s="22">
        <f t="shared" si="4"/>
        <v>22</v>
      </c>
      <c r="B135" s="32"/>
      <c r="C135" s="25"/>
      <c r="D135" s="25"/>
      <c r="E135" s="25"/>
      <c r="F135" s="25"/>
      <c r="G135" s="25"/>
      <c r="H135" s="26"/>
      <c r="I135" s="27">
        <v>9999</v>
      </c>
      <c r="J135" s="27">
        <v>9999</v>
      </c>
      <c r="K135" s="27">
        <v>9999</v>
      </c>
      <c r="L135" s="28">
        <f t="shared" si="5"/>
        <v>9999</v>
      </c>
    </row>
    <row r="136" spans="1:12">
      <c r="A136" s="22">
        <f t="shared" si="4"/>
        <v>22</v>
      </c>
      <c r="B136" s="32"/>
      <c r="C136" s="25"/>
      <c r="D136" s="25"/>
      <c r="E136" s="25"/>
      <c r="F136" s="25"/>
      <c r="G136" s="25"/>
      <c r="H136" s="26"/>
      <c r="I136" s="27">
        <v>9999</v>
      </c>
      <c r="J136" s="27">
        <v>9999</v>
      </c>
      <c r="K136" s="27">
        <v>9999</v>
      </c>
      <c r="L136" s="28">
        <f t="shared" si="5"/>
        <v>9999</v>
      </c>
    </row>
    <row r="137" spans="1:12">
      <c r="A137" s="22">
        <f t="shared" si="4"/>
        <v>22</v>
      </c>
      <c r="B137" s="32"/>
      <c r="C137" s="25"/>
      <c r="D137" s="25"/>
      <c r="E137" s="25"/>
      <c r="F137" s="25"/>
      <c r="G137" s="25"/>
      <c r="H137" s="26"/>
      <c r="I137" s="27">
        <v>9999</v>
      </c>
      <c r="J137" s="27">
        <v>9999</v>
      </c>
      <c r="K137" s="27">
        <v>9999</v>
      </c>
      <c r="L137" s="28">
        <f t="shared" si="5"/>
        <v>9999</v>
      </c>
    </row>
    <row r="138" spans="1:12">
      <c r="A138" s="22">
        <f t="shared" si="4"/>
        <v>22</v>
      </c>
      <c r="B138" s="32"/>
      <c r="C138" s="25"/>
      <c r="D138" s="25"/>
      <c r="E138" s="25"/>
      <c r="F138" s="25"/>
      <c r="G138" s="25"/>
      <c r="H138" s="26"/>
      <c r="I138" s="27">
        <v>9999</v>
      </c>
      <c r="J138" s="27">
        <v>9999</v>
      </c>
      <c r="K138" s="27">
        <v>9999</v>
      </c>
      <c r="L138" s="28">
        <f t="shared" si="5"/>
        <v>9999</v>
      </c>
    </row>
    <row r="139" spans="1:12">
      <c r="A139" s="22">
        <f t="shared" si="4"/>
        <v>22</v>
      </c>
      <c r="B139" s="32"/>
      <c r="C139" s="25"/>
      <c r="D139" s="25"/>
      <c r="E139" s="25"/>
      <c r="F139" s="25"/>
      <c r="G139" s="25"/>
      <c r="H139" s="26"/>
      <c r="I139" s="27">
        <v>9999</v>
      </c>
      <c r="J139" s="27">
        <v>9999</v>
      </c>
      <c r="K139" s="27">
        <v>9999</v>
      </c>
      <c r="L139" s="28">
        <f t="shared" si="5"/>
        <v>9999</v>
      </c>
    </row>
    <row r="140" spans="1:12">
      <c r="A140" s="22">
        <f t="shared" si="4"/>
        <v>22</v>
      </c>
      <c r="B140" s="32"/>
      <c r="C140" s="25"/>
      <c r="D140" s="25"/>
      <c r="E140" s="25"/>
      <c r="F140" s="25"/>
      <c r="G140" s="25"/>
      <c r="H140" s="26"/>
      <c r="I140" s="27">
        <v>9999</v>
      </c>
      <c r="J140" s="27">
        <v>9999</v>
      </c>
      <c r="K140" s="27">
        <v>9999</v>
      </c>
      <c r="L140" s="28">
        <f t="shared" si="5"/>
        <v>9999</v>
      </c>
    </row>
    <row r="141" spans="1:12">
      <c r="A141" s="22">
        <f t="shared" si="4"/>
        <v>22</v>
      </c>
      <c r="B141" s="32"/>
      <c r="C141" s="25"/>
      <c r="D141" s="25"/>
      <c r="E141" s="25"/>
      <c r="F141" s="25"/>
      <c r="G141" s="25"/>
      <c r="H141" s="26"/>
      <c r="I141" s="27">
        <v>9999</v>
      </c>
      <c r="J141" s="27">
        <v>9999</v>
      </c>
      <c r="K141" s="27">
        <v>9999</v>
      </c>
      <c r="L141" s="28">
        <f t="shared" si="5"/>
        <v>9999</v>
      </c>
    </row>
    <row r="142" spans="1:12">
      <c r="A142" s="22">
        <f t="shared" si="4"/>
        <v>22</v>
      </c>
      <c r="B142" s="32"/>
      <c r="C142" s="25"/>
      <c r="D142" s="25"/>
      <c r="E142" s="25"/>
      <c r="F142" s="25"/>
      <c r="G142" s="25"/>
      <c r="H142" s="26"/>
      <c r="I142" s="27">
        <v>9999</v>
      </c>
      <c r="J142" s="27">
        <v>9999</v>
      </c>
      <c r="K142" s="27">
        <v>9999</v>
      </c>
      <c r="L142" s="28">
        <f t="shared" si="5"/>
        <v>9999</v>
      </c>
    </row>
    <row r="143" spans="1:12">
      <c r="A143" s="22">
        <f t="shared" si="4"/>
        <v>22</v>
      </c>
      <c r="B143" s="32"/>
      <c r="C143" s="25"/>
      <c r="D143" s="25"/>
      <c r="E143" s="25"/>
      <c r="F143" s="25"/>
      <c r="G143" s="25"/>
      <c r="H143" s="26"/>
      <c r="I143" s="27">
        <v>9999</v>
      </c>
      <c r="J143" s="27">
        <v>9999</v>
      </c>
      <c r="K143" s="27">
        <v>9999</v>
      </c>
      <c r="L143" s="28">
        <f t="shared" si="5"/>
        <v>9999</v>
      </c>
    </row>
    <row r="144" spans="1:12">
      <c r="A144" s="22">
        <f t="shared" si="4"/>
        <v>22</v>
      </c>
      <c r="B144" s="32"/>
      <c r="C144" s="25"/>
      <c r="D144" s="25"/>
      <c r="E144" s="25"/>
      <c r="F144" s="25"/>
      <c r="G144" s="25"/>
      <c r="H144" s="26"/>
      <c r="I144" s="27">
        <v>9999</v>
      </c>
      <c r="J144" s="27">
        <v>9999</v>
      </c>
      <c r="K144" s="27">
        <v>9999</v>
      </c>
      <c r="L144" s="28">
        <f t="shared" si="5"/>
        <v>9999</v>
      </c>
    </row>
    <row r="145" spans="1:12">
      <c r="A145" s="22">
        <f t="shared" si="4"/>
        <v>22</v>
      </c>
      <c r="B145" s="32"/>
      <c r="C145" s="25"/>
      <c r="D145" s="25"/>
      <c r="E145" s="25"/>
      <c r="F145" s="25"/>
      <c r="G145" s="25"/>
      <c r="H145" s="26"/>
      <c r="I145" s="27">
        <v>9999</v>
      </c>
      <c r="J145" s="27">
        <v>9999</v>
      </c>
      <c r="K145" s="27">
        <v>9999</v>
      </c>
      <c r="L145" s="28">
        <f t="shared" si="5"/>
        <v>9999</v>
      </c>
    </row>
    <row r="146" spans="1:12">
      <c r="A146" s="22">
        <f t="shared" si="4"/>
        <v>22</v>
      </c>
      <c r="B146" s="32"/>
      <c r="C146" s="25"/>
      <c r="D146" s="25"/>
      <c r="E146" s="25"/>
      <c r="F146" s="25"/>
      <c r="G146" s="25"/>
      <c r="H146" s="26"/>
      <c r="I146" s="27">
        <v>9999</v>
      </c>
      <c r="J146" s="27">
        <v>9999</v>
      </c>
      <c r="K146" s="27">
        <v>9999</v>
      </c>
      <c r="L146" s="28">
        <f t="shared" si="5"/>
        <v>9999</v>
      </c>
    </row>
    <row r="147" spans="1:12" ht="13.5" thickBot="1">
      <c r="A147" s="22">
        <f t="shared" si="4"/>
        <v>22</v>
      </c>
      <c r="B147" s="33"/>
      <c r="C147" s="29"/>
      <c r="D147" s="29"/>
      <c r="E147" s="29"/>
      <c r="F147" s="29"/>
      <c r="G147" s="29"/>
      <c r="H147" s="30"/>
      <c r="I147" s="27">
        <v>9999</v>
      </c>
      <c r="J147" s="27">
        <v>9999</v>
      </c>
      <c r="K147" s="27">
        <v>9999</v>
      </c>
      <c r="L147" s="28">
        <f t="shared" si="5"/>
        <v>9999</v>
      </c>
    </row>
  </sheetData>
  <sortState ref="A48:L69">
    <sortCondition ref="F48:F69"/>
    <sortCondition ref="L48:L69"/>
  </sortState>
  <mergeCells count="12">
    <mergeCell ref="A7:B7"/>
    <mergeCell ref="C7:E7"/>
    <mergeCell ref="A8:B8"/>
    <mergeCell ref="C8:E8"/>
    <mergeCell ref="A9:B9"/>
    <mergeCell ref="C9:E9"/>
    <mergeCell ref="A1:H1"/>
    <mergeCell ref="A2:H2"/>
    <mergeCell ref="A5:B5"/>
    <mergeCell ref="C5:E5"/>
    <mergeCell ref="A6:B6"/>
    <mergeCell ref="C6:E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S31"/>
  <sheetViews>
    <sheetView topLeftCell="H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 min="14" max="14" width="17.28515625" customWidth="1"/>
    <col min="18" max="18" width="12.570312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8</v>
      </c>
      <c r="C13" s="73" t="s">
        <v>203</v>
      </c>
      <c r="D13" s="73" t="s">
        <v>195</v>
      </c>
      <c r="E13" s="99">
        <v>20.75</v>
      </c>
      <c r="G13" s="79"/>
      <c r="H13" s="80">
        <v>1</v>
      </c>
      <c r="I13" s="80">
        <f>B13</f>
        <v>8</v>
      </c>
      <c r="J13" s="80" t="str">
        <f>RANK(VLOOKUP(I13,$B$13:$E$20,4,FALSE),$E$13:$E$20,1) &amp; " " &amp; VLOOKUP(I13,$B$13:$E$20,2,FALSE)</f>
        <v>1 Richardson</v>
      </c>
      <c r="K13" s="80">
        <v>8</v>
      </c>
      <c r="L13" s="94"/>
      <c r="M13" s="80">
        <f>K13</f>
        <v>8</v>
      </c>
      <c r="N13" s="80" t="str">
        <f>RANK(VLOOKUP(M13,$B$13:$E$20,4,FALSE),$E$13:$E$20,1) &amp; " " &amp; VLOOKUP(M13,$B$13:$E$20,2,FALSE)</f>
        <v>1 Richardson</v>
      </c>
      <c r="O13" s="80">
        <v>8</v>
      </c>
      <c r="P13" s="93"/>
      <c r="Q13" s="80">
        <f>O13</f>
        <v>8</v>
      </c>
      <c r="R13" s="80" t="str">
        <f>RANK(VLOOKUP(Q13,$B$13:$E$20,4,FALSE),$E$13:$E$20,1) &amp; " " &amp; VLOOKUP(Q13,$B$13:$E$20,2,FALSE)</f>
        <v>1 Richardson</v>
      </c>
      <c r="S13" s="80">
        <v>8</v>
      </c>
    </row>
    <row r="14" spans="1:19">
      <c r="A14" s="99">
        <v>2</v>
      </c>
      <c r="B14" s="99">
        <v>2</v>
      </c>
      <c r="C14" s="73" t="s">
        <v>197</v>
      </c>
      <c r="D14" s="73" t="s">
        <v>189</v>
      </c>
      <c r="E14" s="99">
        <v>21.51</v>
      </c>
      <c r="G14" s="79"/>
      <c r="H14" s="80">
        <v>8</v>
      </c>
      <c r="I14" s="80">
        <f>B20</f>
        <v>0</v>
      </c>
      <c r="J14" s="80" t="e">
        <f t="shared" ref="J14:J20" si="0">RANK(VLOOKUP(I14,$B$13:$E$20,4,FALSE),$E$13:$E$20,1) &amp; " " &amp; VLOOKUP(I14,$B$13:$E$20,2,FALSE)</f>
        <v>#N/A</v>
      </c>
      <c r="K14" s="93"/>
      <c r="L14" s="94"/>
      <c r="M14" s="80">
        <f>K15</f>
        <v>4</v>
      </c>
      <c r="N14" s="80" t="str">
        <f t="shared" ref="N14:N16" si="1">RANK(VLOOKUP(M14,$B$13:$E$20,4,FALSE),$E$13:$E$20,1) &amp; " " &amp; VLOOKUP(M14,$B$13:$E$20,2,FALSE)</f>
        <v>4 Buckley</v>
      </c>
      <c r="O14" s="93"/>
      <c r="P14" s="93"/>
      <c r="Q14" s="80">
        <f>O15</f>
        <v>2</v>
      </c>
      <c r="R14" s="80" t="str">
        <f>RANK(VLOOKUP(Q14,$B$13:$E$20,4,FALSE),$E$13:$E$20,1) &amp; " " &amp; VLOOKUP(Q14,$B$13:$E$20,2,FALSE)</f>
        <v>2 Baily</v>
      </c>
      <c r="S14" s="74" t="s">
        <v>52</v>
      </c>
    </row>
    <row r="15" spans="1:19">
      <c r="A15" s="99">
        <v>3</v>
      </c>
      <c r="B15" s="99">
        <v>1</v>
      </c>
      <c r="C15" s="73" t="s">
        <v>196</v>
      </c>
      <c r="D15" s="73" t="s">
        <v>188</v>
      </c>
      <c r="E15" s="99">
        <v>31.43</v>
      </c>
      <c r="G15" s="79"/>
      <c r="H15" s="82">
        <v>4</v>
      </c>
      <c r="I15" s="82">
        <f>B16</f>
        <v>4</v>
      </c>
      <c r="J15" s="82" t="str">
        <f t="shared" si="0"/>
        <v>4 Buckley</v>
      </c>
      <c r="K15" s="82">
        <v>4</v>
      </c>
      <c r="L15" s="96"/>
      <c r="M15" s="82">
        <f>K17</f>
        <v>1</v>
      </c>
      <c r="N15" s="82" t="str">
        <f t="shared" si="1"/>
        <v>3 Tso</v>
      </c>
      <c r="O15" s="82">
        <v>2</v>
      </c>
      <c r="P15" s="79"/>
      <c r="Q15" s="79"/>
      <c r="R15" s="79"/>
      <c r="S15" s="80">
        <v>2</v>
      </c>
    </row>
    <row r="16" spans="1:19">
      <c r="A16" s="99">
        <v>4</v>
      </c>
      <c r="B16" s="99">
        <v>4</v>
      </c>
      <c r="C16" s="73" t="s">
        <v>199</v>
      </c>
      <c r="D16" s="73" t="s">
        <v>191</v>
      </c>
      <c r="E16" s="99">
        <v>40.31</v>
      </c>
      <c r="G16" s="79"/>
      <c r="H16" s="82">
        <v>5</v>
      </c>
      <c r="I16" s="82">
        <f>B17</f>
        <v>0</v>
      </c>
      <c r="J16" s="82" t="e">
        <f t="shared" si="0"/>
        <v>#N/A</v>
      </c>
      <c r="K16" s="95"/>
      <c r="L16" s="96"/>
      <c r="M16" s="82">
        <f>K19</f>
        <v>2</v>
      </c>
      <c r="N16" s="82" t="str">
        <f t="shared" si="1"/>
        <v>2 Baily</v>
      </c>
      <c r="O16" s="95"/>
      <c r="P16" s="79"/>
      <c r="Q16" s="79"/>
      <c r="R16" s="79"/>
      <c r="S16" s="79"/>
    </row>
    <row r="17" spans="1:19">
      <c r="A17" s="99">
        <v>5</v>
      </c>
      <c r="B17" s="99"/>
      <c r="C17" s="73"/>
      <c r="D17" s="73"/>
      <c r="E17" s="99"/>
      <c r="G17" s="79"/>
      <c r="H17" s="80">
        <v>3</v>
      </c>
      <c r="I17" s="80">
        <f>B15</f>
        <v>1</v>
      </c>
      <c r="J17" s="80" t="str">
        <f t="shared" si="0"/>
        <v>3 Tso</v>
      </c>
      <c r="K17" s="80">
        <v>1</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1</v>
      </c>
      <c r="R18" s="80" t="str">
        <f>RANK(VLOOKUP(Q18,$B$13:$E$20,4,FALSE),$E$13:$E$20,1) &amp; " " &amp; VLOOKUP(Q18,$B$13:$E$20,2,FALSE)</f>
        <v>3 Tso</v>
      </c>
      <c r="S18" s="80">
        <v>1</v>
      </c>
    </row>
    <row r="19" spans="1:19">
      <c r="A19" s="99">
        <v>7</v>
      </c>
      <c r="B19" s="99"/>
      <c r="C19" s="73"/>
      <c r="D19" s="73"/>
      <c r="E19" s="99"/>
      <c r="G19" s="79"/>
      <c r="H19" s="82">
        <v>7</v>
      </c>
      <c r="I19" s="82">
        <f>B19</f>
        <v>0</v>
      </c>
      <c r="J19" s="82" t="e">
        <f t="shared" si="0"/>
        <v>#N/A</v>
      </c>
      <c r="K19" s="82">
        <v>2</v>
      </c>
      <c r="L19" s="79"/>
      <c r="M19" s="79"/>
      <c r="N19" s="79"/>
      <c r="O19" s="79"/>
      <c r="P19" s="79"/>
      <c r="Q19" s="80">
        <v>4</v>
      </c>
      <c r="R19" s="80" t="str">
        <f>RANK(VLOOKUP(Q19,$B$13:$E$20,4,FALSE),$E$13:$E$20,1) &amp; " " &amp; VLOOKUP(Q19,$B$13:$E$20,2,FALSE)</f>
        <v>4 Buckley</v>
      </c>
      <c r="S19" s="74" t="s">
        <v>54</v>
      </c>
    </row>
    <row r="20" spans="1:19">
      <c r="A20" s="99">
        <v>8</v>
      </c>
      <c r="B20" s="99"/>
      <c r="C20" s="73"/>
      <c r="D20" s="73"/>
      <c r="E20" s="99"/>
      <c r="G20" s="79"/>
      <c r="H20" s="82">
        <v>2</v>
      </c>
      <c r="I20" s="82">
        <f>B14</f>
        <v>2</v>
      </c>
      <c r="J20" s="82" t="str">
        <f t="shared" si="0"/>
        <v>2 Baily</v>
      </c>
      <c r="K20" s="95"/>
      <c r="L20" s="79"/>
      <c r="M20" s="79"/>
      <c r="N20" s="79"/>
      <c r="O20" s="79"/>
      <c r="P20" s="79"/>
      <c r="Q20" s="79"/>
      <c r="R20" s="79"/>
      <c r="S20" s="80">
        <v>4</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S31"/>
  <sheetViews>
    <sheetView topLeftCell="G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9</v>
      </c>
      <c r="C13" s="73" t="s">
        <v>312</v>
      </c>
      <c r="D13" s="73" t="s">
        <v>157</v>
      </c>
      <c r="E13" s="99">
        <v>19.149999999999999</v>
      </c>
      <c r="G13" s="79"/>
      <c r="H13" s="80">
        <v>1</v>
      </c>
      <c r="I13" s="80">
        <f>B13</f>
        <v>9</v>
      </c>
      <c r="J13" s="80" t="str">
        <f>RANK(VLOOKUP(I13,$B$13:$E$20,4,FALSE),$E$13:$E$20,1) &amp; " " &amp; VLOOKUP(I13,$B$13:$E$20,2,FALSE)</f>
        <v>1 Potter</v>
      </c>
      <c r="K13" s="80">
        <v>9</v>
      </c>
      <c r="L13" s="94"/>
      <c r="M13" s="80">
        <f>K13</f>
        <v>9</v>
      </c>
      <c r="N13" s="80" t="str">
        <f>RANK(VLOOKUP(M13,$B$13:$E$20,4,FALSE),$E$13:$E$20,1) &amp; " " &amp; VLOOKUP(M13,$B$13:$E$20,2,FALSE)</f>
        <v>1 Potter</v>
      </c>
      <c r="O13" s="80">
        <v>9</v>
      </c>
      <c r="P13" s="93"/>
      <c r="Q13" s="80">
        <f>O13</f>
        <v>9</v>
      </c>
      <c r="R13" s="80" t="str">
        <f>RANK(VLOOKUP(Q13,$B$13:$E$20,4,FALSE),$E$13:$E$20,1) &amp; " " &amp; VLOOKUP(Q13,$B$13:$E$20,2,FALSE)</f>
        <v>1 Potter</v>
      </c>
      <c r="S13" s="80">
        <v>9</v>
      </c>
    </row>
    <row r="14" spans="1:19">
      <c r="A14" s="99">
        <v>2</v>
      </c>
      <c r="B14" s="99">
        <v>5</v>
      </c>
      <c r="C14" s="73" t="s">
        <v>200</v>
      </c>
      <c r="D14" s="73" t="s">
        <v>192</v>
      </c>
      <c r="E14" s="99">
        <v>21.09</v>
      </c>
      <c r="G14" s="79"/>
      <c r="H14" s="80">
        <v>8</v>
      </c>
      <c r="I14" s="80">
        <f>B20</f>
        <v>0</v>
      </c>
      <c r="J14" s="80" t="e">
        <f t="shared" ref="J14:J20" si="0">RANK(VLOOKUP(I14,$B$13:$E$20,4,FALSE),$E$13:$E$20,1) &amp; " " &amp; VLOOKUP(I14,$B$13:$E$20,2,FALSE)</f>
        <v>#N/A</v>
      </c>
      <c r="K14" s="93"/>
      <c r="L14" s="94"/>
      <c r="M14" s="80">
        <f>K15</f>
        <v>0</v>
      </c>
      <c r="N14" s="80" t="e">
        <f t="shared" ref="N14:N16" si="1">RANK(VLOOKUP(M14,$B$13:$E$20,4,FALSE),$E$13:$E$20,1) &amp; " " &amp; VLOOKUP(M14,$B$13:$E$20,2,FALSE)</f>
        <v>#N/A</v>
      </c>
      <c r="O14" s="93"/>
      <c r="P14" s="93"/>
      <c r="Q14" s="80">
        <f>O15</f>
        <v>5</v>
      </c>
      <c r="R14" s="80" t="str">
        <f>RANK(VLOOKUP(Q14,$B$13:$E$20,4,FALSE),$E$13:$E$20,1) &amp; " " &amp; VLOOKUP(Q14,$B$13:$E$20,2,FALSE)</f>
        <v>2 Miles</v>
      </c>
      <c r="S14" s="74" t="s">
        <v>52</v>
      </c>
    </row>
    <row r="15" spans="1:19">
      <c r="A15" s="99">
        <v>3</v>
      </c>
      <c r="B15" s="99"/>
      <c r="C15" s="73"/>
      <c r="D15" s="73"/>
      <c r="E15" s="99"/>
      <c r="G15" s="79"/>
      <c r="H15" s="82">
        <v>4</v>
      </c>
      <c r="I15" s="82">
        <f>B16</f>
        <v>0</v>
      </c>
      <c r="J15" s="82" t="e">
        <f t="shared" si="0"/>
        <v>#N/A</v>
      </c>
      <c r="K15" s="82"/>
      <c r="L15" s="96"/>
      <c r="M15" s="82">
        <f>K17</f>
        <v>0</v>
      </c>
      <c r="N15" s="82" t="e">
        <f t="shared" si="1"/>
        <v>#N/A</v>
      </c>
      <c r="O15" s="82">
        <v>5</v>
      </c>
      <c r="P15" s="79"/>
      <c r="Q15" s="79"/>
      <c r="R15" s="79"/>
      <c r="S15" s="80">
        <v>5</v>
      </c>
    </row>
    <row r="16" spans="1:19">
      <c r="A16" s="99">
        <v>4</v>
      </c>
      <c r="B16" s="99"/>
      <c r="C16" s="73"/>
      <c r="D16" s="73"/>
      <c r="E16" s="99"/>
      <c r="G16" s="79"/>
      <c r="H16" s="82">
        <v>5</v>
      </c>
      <c r="I16" s="82">
        <f>B17</f>
        <v>0</v>
      </c>
      <c r="J16" s="82" t="e">
        <f t="shared" si="0"/>
        <v>#N/A</v>
      </c>
      <c r="K16" s="95"/>
      <c r="L16" s="96"/>
      <c r="M16" s="82">
        <f>K19</f>
        <v>5</v>
      </c>
      <c r="N16" s="82" t="str">
        <f t="shared" si="1"/>
        <v>2 Miles</v>
      </c>
      <c r="O16" s="95"/>
      <c r="P16" s="79"/>
      <c r="Q16" s="79"/>
      <c r="R16" s="79"/>
      <c r="S16" s="79"/>
    </row>
    <row r="17" spans="1:19">
      <c r="A17" s="99">
        <v>5</v>
      </c>
      <c r="B17" s="99"/>
      <c r="C17" s="73"/>
      <c r="D17" s="73"/>
      <c r="E17" s="99"/>
      <c r="G17" s="79"/>
      <c r="H17" s="80">
        <v>3</v>
      </c>
      <c r="I17" s="80">
        <f>B15</f>
        <v>0</v>
      </c>
      <c r="J17" s="80" t="e">
        <f t="shared" si="0"/>
        <v>#N/A</v>
      </c>
      <c r="K17" s="80"/>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c r="R18" s="80" t="e">
        <f>RANK(VLOOKUP(Q18,$B$13:$E$20,4,FALSE),$E$13:$E$20,1) &amp; " " &amp; VLOOKUP(Q18,$B$13:$E$20,2,FALSE)</f>
        <v>#N/A</v>
      </c>
      <c r="S18" s="80"/>
    </row>
    <row r="19" spans="1:19">
      <c r="A19" s="99">
        <v>7</v>
      </c>
      <c r="B19" s="99"/>
      <c r="C19" s="73"/>
      <c r="D19" s="73"/>
      <c r="E19" s="99"/>
      <c r="G19" s="79"/>
      <c r="H19" s="82">
        <v>7</v>
      </c>
      <c r="I19" s="82">
        <f>B19</f>
        <v>0</v>
      </c>
      <c r="J19" s="82" t="e">
        <f t="shared" si="0"/>
        <v>#N/A</v>
      </c>
      <c r="K19" s="82">
        <v>5</v>
      </c>
      <c r="L19" s="79"/>
      <c r="M19" s="79"/>
      <c r="N19" s="79"/>
      <c r="O19" s="79"/>
      <c r="P19" s="79"/>
      <c r="Q19" s="80"/>
      <c r="R19" s="80" t="e">
        <f>RANK(VLOOKUP(Q19,$B$13:$E$20,4,FALSE),$E$13:$E$20,1) &amp; " " &amp; VLOOKUP(Q19,$B$13:$E$20,2,FALSE)</f>
        <v>#N/A</v>
      </c>
      <c r="S19" s="74" t="s">
        <v>54</v>
      </c>
    </row>
    <row r="20" spans="1:19">
      <c r="A20" s="99">
        <v>8</v>
      </c>
      <c r="B20" s="99"/>
      <c r="C20" s="73"/>
      <c r="D20" s="73"/>
      <c r="E20" s="99"/>
      <c r="G20" s="79"/>
      <c r="H20" s="82">
        <v>2</v>
      </c>
      <c r="I20" s="82">
        <f>B14</f>
        <v>5</v>
      </c>
      <c r="J20" s="82" t="str">
        <f t="shared" si="0"/>
        <v>2 Miles</v>
      </c>
      <c r="K20" s="95"/>
      <c r="L20" s="79"/>
      <c r="M20" s="79"/>
      <c r="N20" s="79"/>
      <c r="O20" s="79"/>
      <c r="P20" s="79"/>
      <c r="Q20" s="79"/>
      <c r="R20" s="79"/>
      <c r="S20" s="80"/>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S31"/>
  <sheetViews>
    <sheetView topLeftCell="G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 min="14" max="14" width="12.140625" customWidth="1"/>
    <col min="18" max="18" width="12.4257812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9</v>
      </c>
      <c r="C13" s="73" t="s">
        <v>312</v>
      </c>
      <c r="D13" s="73" t="s">
        <v>157</v>
      </c>
      <c r="E13" s="99">
        <v>19.149999999999999</v>
      </c>
      <c r="G13" s="79"/>
      <c r="H13" s="80">
        <v>1</v>
      </c>
      <c r="I13" s="80">
        <f>B13</f>
        <v>9</v>
      </c>
      <c r="J13" s="80" t="str">
        <f>RANK(VLOOKUP(I13,$B$13:$E$20,4,FALSE),$E$13:$E$20,1) &amp; " " &amp; VLOOKUP(I13,$B$13:$E$20,2,FALSE)</f>
        <v>1 Potter</v>
      </c>
      <c r="K13" s="80">
        <v>9</v>
      </c>
      <c r="L13" s="94"/>
      <c r="M13" s="80">
        <f>K13</f>
        <v>9</v>
      </c>
      <c r="N13" s="80" t="str">
        <f>RANK(VLOOKUP(M13,$B$13:$E$20,4,FALSE),$E$13:$E$20,1) &amp; " " &amp; VLOOKUP(M13,$B$13:$E$20,2,FALSE)</f>
        <v>1 Potter</v>
      </c>
      <c r="O13" s="80">
        <v>9</v>
      </c>
      <c r="P13" s="93"/>
      <c r="Q13" s="80">
        <f>O13</f>
        <v>9</v>
      </c>
      <c r="R13" s="80" t="str">
        <f>RANK(VLOOKUP(Q13,$B$13:$E$20,4,FALSE),$E$13:$E$20,1) &amp; " " &amp; VLOOKUP(Q13,$B$13:$E$20,2,FALSE)</f>
        <v>1 Potter</v>
      </c>
      <c r="S13" s="80">
        <v>9</v>
      </c>
    </row>
    <row r="14" spans="1:19">
      <c r="A14" s="99">
        <v>2</v>
      </c>
      <c r="B14" s="99">
        <v>8</v>
      </c>
      <c r="C14" s="73" t="s">
        <v>203</v>
      </c>
      <c r="D14" s="73" t="s">
        <v>195</v>
      </c>
      <c r="E14" s="99">
        <v>20.75</v>
      </c>
      <c r="G14" s="79"/>
      <c r="H14" s="80">
        <v>8</v>
      </c>
      <c r="I14" s="80">
        <f>B20</f>
        <v>0</v>
      </c>
      <c r="J14" s="80" t="e">
        <f t="shared" ref="J14:J20" si="0">RANK(VLOOKUP(I14,$B$13:$E$20,4,FALSE),$E$13:$E$20,1) &amp; " " &amp; VLOOKUP(I14,$B$13:$E$20,2,FALSE)</f>
        <v>#N/A</v>
      </c>
      <c r="K14" s="93"/>
      <c r="L14" s="94"/>
      <c r="M14" s="80">
        <f>K15</f>
        <v>2</v>
      </c>
      <c r="N14" s="80" t="str">
        <f t="shared" ref="N14:N16" si="1">RANK(VLOOKUP(M14,$B$13:$E$20,4,FALSE),$E$13:$E$20,1) &amp; " " &amp; VLOOKUP(M14,$B$13:$E$20,2,FALSE)</f>
        <v>4 Baily</v>
      </c>
      <c r="O14" s="93"/>
      <c r="P14" s="93"/>
      <c r="Q14" s="80">
        <f>O15</f>
        <v>8</v>
      </c>
      <c r="R14" s="80" t="str">
        <f>RANK(VLOOKUP(Q14,$B$13:$E$20,4,FALSE),$E$13:$E$20,1) &amp; " " &amp; VLOOKUP(Q14,$B$13:$E$20,2,FALSE)</f>
        <v>2 Richardson</v>
      </c>
      <c r="S14" s="74" t="s">
        <v>52</v>
      </c>
    </row>
    <row r="15" spans="1:19">
      <c r="A15" s="99">
        <v>3</v>
      </c>
      <c r="B15" s="99">
        <v>5</v>
      </c>
      <c r="C15" s="73" t="s">
        <v>200</v>
      </c>
      <c r="D15" s="73" t="s">
        <v>192</v>
      </c>
      <c r="E15" s="99">
        <v>21.09</v>
      </c>
      <c r="G15" s="79"/>
      <c r="H15" s="82">
        <v>4</v>
      </c>
      <c r="I15" s="82">
        <f>B16</f>
        <v>2</v>
      </c>
      <c r="J15" s="82" t="str">
        <f t="shared" si="0"/>
        <v>4 Baily</v>
      </c>
      <c r="K15" s="82">
        <v>2</v>
      </c>
      <c r="L15" s="96"/>
      <c r="M15" s="82">
        <f>K17</f>
        <v>5</v>
      </c>
      <c r="N15" s="82" t="str">
        <f t="shared" si="1"/>
        <v>3 Miles</v>
      </c>
      <c r="O15" s="82">
        <v>8</v>
      </c>
      <c r="P15" s="79"/>
      <c r="Q15" s="79"/>
      <c r="R15" s="79"/>
      <c r="S15" s="80">
        <v>8</v>
      </c>
    </row>
    <row r="16" spans="1:19">
      <c r="A16" s="99">
        <v>4</v>
      </c>
      <c r="B16" s="99">
        <v>2</v>
      </c>
      <c r="C16" s="73" t="s">
        <v>197</v>
      </c>
      <c r="D16" s="73" t="s">
        <v>189</v>
      </c>
      <c r="E16" s="99">
        <v>21.51</v>
      </c>
      <c r="G16" s="79"/>
      <c r="H16" s="82">
        <v>5</v>
      </c>
      <c r="I16" s="82">
        <f>B17</f>
        <v>0</v>
      </c>
      <c r="J16" s="82" t="e">
        <f t="shared" si="0"/>
        <v>#N/A</v>
      </c>
      <c r="K16" s="95"/>
      <c r="L16" s="96"/>
      <c r="M16" s="82">
        <f>K19</f>
        <v>8</v>
      </c>
      <c r="N16" s="82" t="str">
        <f t="shared" si="1"/>
        <v>2 Richardson</v>
      </c>
      <c r="O16" s="95"/>
      <c r="P16" s="79"/>
      <c r="Q16" s="79"/>
      <c r="R16" s="79"/>
      <c r="S16" s="79"/>
    </row>
    <row r="17" spans="1:19">
      <c r="A17" s="99">
        <v>5</v>
      </c>
      <c r="B17" s="99"/>
      <c r="C17" s="73"/>
      <c r="D17" s="73"/>
      <c r="E17" s="99"/>
      <c r="G17" s="79"/>
      <c r="H17" s="80">
        <v>3</v>
      </c>
      <c r="I17" s="80">
        <f>B15</f>
        <v>5</v>
      </c>
      <c r="J17" s="80" t="str">
        <f t="shared" si="0"/>
        <v>3 Miles</v>
      </c>
      <c r="K17" s="80">
        <v>5</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2</v>
      </c>
      <c r="R18" s="80" t="str">
        <f>RANK(VLOOKUP(Q18,$B$13:$E$20,4,FALSE),$E$13:$E$20,1) &amp; " " &amp; VLOOKUP(Q18,$B$13:$E$20,2,FALSE)</f>
        <v>4 Baily</v>
      </c>
      <c r="S18" s="80">
        <v>2</v>
      </c>
    </row>
    <row r="19" spans="1:19">
      <c r="A19" s="99">
        <v>7</v>
      </c>
      <c r="B19" s="99"/>
      <c r="C19" s="73"/>
      <c r="D19" s="73"/>
      <c r="E19" s="99"/>
      <c r="G19" s="79"/>
      <c r="H19" s="82">
        <v>7</v>
      </c>
      <c r="I19" s="82">
        <f>B19</f>
        <v>0</v>
      </c>
      <c r="J19" s="82" t="e">
        <f t="shared" si="0"/>
        <v>#N/A</v>
      </c>
      <c r="K19" s="82">
        <v>8</v>
      </c>
      <c r="L19" s="79"/>
      <c r="M19" s="79"/>
      <c r="N19" s="79"/>
      <c r="O19" s="79"/>
      <c r="P19" s="79"/>
      <c r="Q19" s="80">
        <v>5</v>
      </c>
      <c r="R19" s="80" t="str">
        <f>RANK(VLOOKUP(Q19,$B$13:$E$20,4,FALSE),$E$13:$E$20,1) &amp; " " &amp; VLOOKUP(Q19,$B$13:$E$20,2,FALSE)</f>
        <v>3 Miles</v>
      </c>
      <c r="S19" s="74" t="s">
        <v>54</v>
      </c>
    </row>
    <row r="20" spans="1:19">
      <c r="A20" s="99">
        <v>8</v>
      </c>
      <c r="B20" s="99"/>
      <c r="C20" s="73"/>
      <c r="D20" s="73"/>
      <c r="E20" s="99"/>
      <c r="G20" s="79"/>
      <c r="H20" s="82">
        <v>2</v>
      </c>
      <c r="I20" s="82">
        <f>B14</f>
        <v>8</v>
      </c>
      <c r="J20" s="82" t="str">
        <f t="shared" si="0"/>
        <v>2 Richardson</v>
      </c>
      <c r="K20" s="95"/>
      <c r="L20" s="79"/>
      <c r="M20" s="79"/>
      <c r="N20" s="79"/>
      <c r="O20" s="79"/>
      <c r="P20" s="79"/>
      <c r="Q20" s="79"/>
      <c r="R20" s="79"/>
      <c r="S20" s="80">
        <v>5</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S31"/>
  <sheetViews>
    <sheetView topLeftCell="H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 min="14" max="14" width="13.85546875" customWidth="1"/>
    <col min="18" max="18" width="12.570312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34</v>
      </c>
      <c r="C13" s="73" t="s">
        <v>297</v>
      </c>
      <c r="D13" s="73" t="s">
        <v>281</v>
      </c>
      <c r="E13" s="99">
        <v>18.37</v>
      </c>
      <c r="G13" s="79"/>
      <c r="H13" s="80">
        <v>1</v>
      </c>
      <c r="I13" s="80">
        <f>B13</f>
        <v>34</v>
      </c>
      <c r="J13" s="80" t="str">
        <f>RANK(VLOOKUP(I13,$B$13:$E$20,4,FALSE),$E$13:$E$20,1) &amp; " " &amp; VLOOKUP(I13,$B$13:$E$20,2,FALSE)</f>
        <v>1 Robinson</v>
      </c>
      <c r="K13" s="80">
        <v>34</v>
      </c>
      <c r="L13" s="94"/>
      <c r="M13" s="80">
        <f>K13</f>
        <v>34</v>
      </c>
      <c r="N13" s="80" t="str">
        <f>RANK(VLOOKUP(M13,$B$13:$E$20,4,FALSE),$E$13:$E$20,1) &amp; " " &amp; VLOOKUP(M13,$B$13:$E$20,2,FALSE)</f>
        <v>1 Robinson</v>
      </c>
      <c r="O13" s="80">
        <v>34</v>
      </c>
      <c r="P13" s="93"/>
      <c r="Q13" s="80">
        <f>O13</f>
        <v>34</v>
      </c>
      <c r="R13" s="80" t="str">
        <f>RANK(VLOOKUP(Q13,$B$13:$E$20,4,FALSE),$E$13:$E$20,1) &amp; " " &amp; VLOOKUP(Q13,$B$13:$E$20,2,FALSE)</f>
        <v>1 Robinson</v>
      </c>
      <c r="S13" s="80">
        <v>34</v>
      </c>
    </row>
    <row r="14" spans="1:19">
      <c r="A14" s="99">
        <v>2</v>
      </c>
      <c r="B14" s="99">
        <v>11</v>
      </c>
      <c r="C14" s="73" t="s">
        <v>285</v>
      </c>
      <c r="D14" s="73" t="s">
        <v>268</v>
      </c>
      <c r="E14" s="99">
        <v>21.1</v>
      </c>
      <c r="G14" s="79"/>
      <c r="H14" s="80">
        <v>8</v>
      </c>
      <c r="I14" s="80">
        <f>B20</f>
        <v>0</v>
      </c>
      <c r="J14" s="80" t="e">
        <f t="shared" ref="J14:J20" si="0">RANK(VLOOKUP(I14,$B$13:$E$20,4,FALSE),$E$13:$E$20,1) &amp; " " &amp; VLOOKUP(I14,$B$13:$E$20,2,FALSE)</f>
        <v>#N/A</v>
      </c>
      <c r="K14" s="93"/>
      <c r="L14" s="94"/>
      <c r="M14" s="80">
        <f>K15</f>
        <v>39</v>
      </c>
      <c r="N14" s="80" t="str">
        <f t="shared" ref="N14:N16" si="1">RANK(VLOOKUP(M14,$B$13:$E$20,4,FALSE),$E$13:$E$20,1) &amp; " " &amp; VLOOKUP(M14,$B$13:$E$20,2,FALSE)</f>
        <v>4 Hopkinson</v>
      </c>
      <c r="O14" s="93"/>
      <c r="P14" s="93"/>
      <c r="Q14" s="80">
        <v>11</v>
      </c>
      <c r="R14" s="80" t="str">
        <f>RANK(VLOOKUP(Q14,$B$13:$E$20,4,FALSE),$E$13:$E$20,1) &amp; " " &amp; VLOOKUP(Q14,$B$13:$E$20,2,FALSE)</f>
        <v>2 Cook</v>
      </c>
      <c r="S14" s="74" t="s">
        <v>52</v>
      </c>
    </row>
    <row r="15" spans="1:19">
      <c r="A15" s="99">
        <v>3</v>
      </c>
      <c r="B15" s="99">
        <v>12</v>
      </c>
      <c r="C15" s="73" t="s">
        <v>286</v>
      </c>
      <c r="D15" s="73" t="s">
        <v>269</v>
      </c>
      <c r="E15" s="99">
        <v>22.3</v>
      </c>
      <c r="G15" s="79"/>
      <c r="H15" s="82">
        <v>4</v>
      </c>
      <c r="I15" s="82">
        <f>B16</f>
        <v>39</v>
      </c>
      <c r="J15" s="82" t="str">
        <f t="shared" si="0"/>
        <v>4 Hopkinson</v>
      </c>
      <c r="K15" s="82">
        <v>39</v>
      </c>
      <c r="L15" s="96"/>
      <c r="M15" s="82">
        <f>K17</f>
        <v>12</v>
      </c>
      <c r="N15" s="82" t="str">
        <f t="shared" si="1"/>
        <v>3 Hopkinson</v>
      </c>
      <c r="O15" s="82"/>
      <c r="P15" s="79"/>
      <c r="Q15" s="79"/>
      <c r="R15" s="79"/>
      <c r="S15" s="80">
        <v>11</v>
      </c>
    </row>
    <row r="16" spans="1:19">
      <c r="A16" s="99">
        <v>4</v>
      </c>
      <c r="B16" s="99">
        <v>39</v>
      </c>
      <c r="C16" s="73" t="s">
        <v>286</v>
      </c>
      <c r="D16" s="73" t="s">
        <v>283</v>
      </c>
      <c r="E16" s="99">
        <v>22.35</v>
      </c>
      <c r="G16" s="79"/>
      <c r="H16" s="82">
        <v>5</v>
      </c>
      <c r="I16" s="82">
        <f>B17</f>
        <v>0</v>
      </c>
      <c r="J16" s="82" t="e">
        <f t="shared" si="0"/>
        <v>#N/A</v>
      </c>
      <c r="K16" s="95"/>
      <c r="L16" s="96"/>
      <c r="M16" s="82">
        <f>K19</f>
        <v>11</v>
      </c>
      <c r="N16" s="82" t="str">
        <f t="shared" si="1"/>
        <v>2 Cook</v>
      </c>
      <c r="O16" s="95"/>
      <c r="P16" s="79"/>
      <c r="Q16" s="79"/>
      <c r="R16" s="79"/>
      <c r="S16" s="79"/>
    </row>
    <row r="17" spans="1:19">
      <c r="A17" s="99">
        <v>5</v>
      </c>
      <c r="B17" s="99"/>
      <c r="C17" s="73"/>
      <c r="D17" s="73"/>
      <c r="E17" s="99"/>
      <c r="G17" s="79"/>
      <c r="H17" s="80">
        <v>3</v>
      </c>
      <c r="I17" s="80">
        <f>B15</f>
        <v>12</v>
      </c>
      <c r="J17" s="80" t="str">
        <f t="shared" si="0"/>
        <v>3 Hopkinson</v>
      </c>
      <c r="K17" s="80">
        <v>12</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39</v>
      </c>
      <c r="R18" s="80" t="str">
        <f>RANK(VLOOKUP(Q18,$B$13:$E$20,4,FALSE),$E$13:$E$20,1) &amp; " " &amp; VLOOKUP(Q18,$B$13:$E$20,2,FALSE)</f>
        <v>4 Hopkinson</v>
      </c>
      <c r="S18" s="80">
        <v>39</v>
      </c>
    </row>
    <row r="19" spans="1:19">
      <c r="A19" s="99">
        <v>7</v>
      </c>
      <c r="B19" s="99"/>
      <c r="C19" s="73"/>
      <c r="D19" s="73"/>
      <c r="E19" s="99"/>
      <c r="G19" s="79"/>
      <c r="H19" s="82">
        <v>7</v>
      </c>
      <c r="I19" s="82">
        <f>B19</f>
        <v>0</v>
      </c>
      <c r="J19" s="82" t="e">
        <f t="shared" si="0"/>
        <v>#N/A</v>
      </c>
      <c r="K19" s="82">
        <v>11</v>
      </c>
      <c r="L19" s="79"/>
      <c r="M19" s="79"/>
      <c r="N19" s="79"/>
      <c r="O19" s="79"/>
      <c r="P19" s="79"/>
      <c r="Q19" s="80">
        <v>12</v>
      </c>
      <c r="R19" s="80" t="str">
        <f>RANK(VLOOKUP(Q19,$B$13:$E$20,4,FALSE),$E$13:$E$20,1) &amp; " " &amp; VLOOKUP(Q19,$B$13:$E$20,2,FALSE)</f>
        <v>3 Hopkinson</v>
      </c>
      <c r="S19" s="74" t="s">
        <v>54</v>
      </c>
    </row>
    <row r="20" spans="1:19">
      <c r="A20" s="99">
        <v>8</v>
      </c>
      <c r="B20" s="99"/>
      <c r="C20" s="73"/>
      <c r="D20" s="73"/>
      <c r="E20" s="99"/>
      <c r="G20" s="79"/>
      <c r="H20" s="82">
        <v>2</v>
      </c>
      <c r="I20" s="82">
        <f>B14</f>
        <v>11</v>
      </c>
      <c r="J20" s="82" t="str">
        <f t="shared" si="0"/>
        <v>2 Cook</v>
      </c>
      <c r="K20" s="95"/>
      <c r="L20" s="79"/>
      <c r="M20" s="79"/>
      <c r="N20" s="79"/>
      <c r="O20" s="79"/>
      <c r="P20" s="79"/>
      <c r="Q20" s="79"/>
      <c r="R20" s="79"/>
      <c r="S20" s="80">
        <v>12</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S31"/>
  <sheetViews>
    <sheetView topLeftCell="F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14</v>
      </c>
      <c r="C13" s="73" t="s">
        <v>199</v>
      </c>
      <c r="D13" s="73" t="s">
        <v>271</v>
      </c>
      <c r="E13" s="99">
        <v>19.260000000000002</v>
      </c>
      <c r="G13" s="79"/>
      <c r="H13" s="80">
        <v>1</v>
      </c>
      <c r="I13" s="80">
        <f>B13</f>
        <v>14</v>
      </c>
      <c r="J13" s="80" t="str">
        <f>RANK(VLOOKUP(I13,$B$13:$E$20,4,FALSE),$E$13:$E$20,1) &amp; " " &amp; VLOOKUP(I13,$B$13:$E$20,2,FALSE)</f>
        <v>1 Buckley</v>
      </c>
      <c r="K13" s="80">
        <v>14</v>
      </c>
      <c r="L13" s="94"/>
      <c r="M13" s="80">
        <f>K13</f>
        <v>14</v>
      </c>
      <c r="N13" s="80" t="str">
        <f>RANK(VLOOKUP(M13,$B$13:$E$20,4,FALSE),$E$13:$E$20,1) &amp; " " &amp; VLOOKUP(M13,$B$13:$E$20,2,FALSE)</f>
        <v>1 Buckley</v>
      </c>
      <c r="O13" s="80">
        <v>14</v>
      </c>
      <c r="P13" s="93"/>
      <c r="Q13" s="80">
        <f>O13</f>
        <v>14</v>
      </c>
      <c r="R13" s="80" t="str">
        <f>RANK(VLOOKUP(Q13,$B$13:$E$20,4,FALSE),$E$13:$E$20,1) &amp; " " &amp; VLOOKUP(Q13,$B$13:$E$20,2,FALSE)</f>
        <v>1 Buckley</v>
      </c>
      <c r="S13" s="80">
        <v>14</v>
      </c>
    </row>
    <row r="14" spans="1:19">
      <c r="A14" s="99">
        <v>2</v>
      </c>
      <c r="B14" s="99">
        <v>27</v>
      </c>
      <c r="C14" s="73" t="s">
        <v>291</v>
      </c>
      <c r="D14" s="73" t="s">
        <v>274</v>
      </c>
      <c r="E14" s="99">
        <v>20.83</v>
      </c>
      <c r="G14" s="79"/>
      <c r="H14" s="80">
        <v>8</v>
      </c>
      <c r="I14" s="80">
        <f>B20</f>
        <v>0</v>
      </c>
      <c r="J14" s="80" t="e">
        <f t="shared" ref="J14:J20" si="0">RANK(VLOOKUP(I14,$B$13:$E$20,4,FALSE),$E$13:$E$20,1) &amp; " " &amp; VLOOKUP(I14,$B$13:$E$20,2,FALSE)</f>
        <v>#N/A</v>
      </c>
      <c r="K14" s="93"/>
      <c r="L14" s="94"/>
      <c r="M14" s="80">
        <f>K15</f>
        <v>0</v>
      </c>
      <c r="N14" s="80" t="e">
        <f t="shared" ref="N14:N16" si="1">RANK(VLOOKUP(M14,$B$13:$E$20,4,FALSE),$E$13:$E$20,1) &amp; " " &amp; VLOOKUP(M14,$B$13:$E$20,2,FALSE)</f>
        <v>#N/A</v>
      </c>
      <c r="O14" s="93"/>
      <c r="P14" s="93"/>
      <c r="Q14" s="80">
        <f>O15</f>
        <v>27</v>
      </c>
      <c r="R14" s="80" t="str">
        <f>RANK(VLOOKUP(Q14,$B$13:$E$20,4,FALSE),$E$13:$E$20,1) &amp; " " &amp; VLOOKUP(Q14,$B$13:$E$20,2,FALSE)</f>
        <v>2 Whitfield</v>
      </c>
      <c r="S14" s="74" t="s">
        <v>52</v>
      </c>
    </row>
    <row r="15" spans="1:19">
      <c r="A15" s="99">
        <v>3</v>
      </c>
      <c r="B15" s="99"/>
      <c r="C15" s="73"/>
      <c r="D15" s="73"/>
      <c r="E15" s="99"/>
      <c r="G15" s="79"/>
      <c r="H15" s="82">
        <v>4</v>
      </c>
      <c r="I15" s="82">
        <f>B16</f>
        <v>0</v>
      </c>
      <c r="J15" s="82" t="e">
        <f t="shared" si="0"/>
        <v>#N/A</v>
      </c>
      <c r="K15" s="82"/>
      <c r="L15" s="96"/>
      <c r="M15" s="82">
        <f>K17</f>
        <v>0</v>
      </c>
      <c r="N15" s="82" t="e">
        <f t="shared" si="1"/>
        <v>#N/A</v>
      </c>
      <c r="O15" s="82">
        <v>27</v>
      </c>
      <c r="P15" s="79"/>
      <c r="Q15" s="79"/>
      <c r="R15" s="79"/>
      <c r="S15" s="80">
        <v>27</v>
      </c>
    </row>
    <row r="16" spans="1:19">
      <c r="A16" s="99">
        <v>4</v>
      </c>
      <c r="B16" s="99"/>
      <c r="C16" s="73"/>
      <c r="D16" s="73"/>
      <c r="E16" s="99"/>
      <c r="G16" s="79"/>
      <c r="H16" s="82">
        <v>5</v>
      </c>
      <c r="I16" s="82">
        <f>B17</f>
        <v>0</v>
      </c>
      <c r="J16" s="82" t="e">
        <f t="shared" si="0"/>
        <v>#N/A</v>
      </c>
      <c r="K16" s="95"/>
      <c r="L16" s="96"/>
      <c r="M16" s="82">
        <f>K19</f>
        <v>27</v>
      </c>
      <c r="N16" s="82" t="str">
        <f t="shared" si="1"/>
        <v>2 Whitfield</v>
      </c>
      <c r="O16" s="95"/>
      <c r="P16" s="79"/>
      <c r="Q16" s="79"/>
      <c r="R16" s="79"/>
      <c r="S16" s="79"/>
    </row>
    <row r="17" spans="1:19">
      <c r="A17" s="99">
        <v>5</v>
      </c>
      <c r="B17" s="99"/>
      <c r="C17" s="73"/>
      <c r="D17" s="73"/>
      <c r="E17" s="99"/>
      <c r="G17" s="79"/>
      <c r="H17" s="80">
        <v>3</v>
      </c>
      <c r="I17" s="80">
        <f>B15</f>
        <v>0</v>
      </c>
      <c r="J17" s="80" t="e">
        <f t="shared" si="0"/>
        <v>#N/A</v>
      </c>
      <c r="K17" s="80"/>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c r="R18" s="80" t="e">
        <f>RANK(VLOOKUP(Q18,$B$13:$E$20,4,FALSE),$E$13:$E$20,1) &amp; " " &amp; VLOOKUP(Q18,$B$13:$E$20,2,FALSE)</f>
        <v>#N/A</v>
      </c>
      <c r="S18" s="80"/>
    </row>
    <row r="19" spans="1:19">
      <c r="A19" s="99">
        <v>7</v>
      </c>
      <c r="B19" s="99"/>
      <c r="C19" s="73"/>
      <c r="D19" s="73"/>
      <c r="E19" s="99"/>
      <c r="G19" s="79"/>
      <c r="H19" s="82">
        <v>7</v>
      </c>
      <c r="I19" s="82">
        <f>B19</f>
        <v>0</v>
      </c>
      <c r="J19" s="82" t="e">
        <f t="shared" si="0"/>
        <v>#N/A</v>
      </c>
      <c r="K19" s="82">
        <v>27</v>
      </c>
      <c r="L19" s="79"/>
      <c r="M19" s="79"/>
      <c r="N19" s="79"/>
      <c r="O19" s="79"/>
      <c r="P19" s="79"/>
      <c r="Q19" s="80"/>
      <c r="R19" s="80" t="e">
        <f>RANK(VLOOKUP(Q19,$B$13:$E$20,4,FALSE),$E$13:$E$20,1) &amp; " " &amp; VLOOKUP(Q19,$B$13:$E$20,2,FALSE)</f>
        <v>#N/A</v>
      </c>
      <c r="S19" s="74" t="s">
        <v>54</v>
      </c>
    </row>
    <row r="20" spans="1:19">
      <c r="A20" s="99">
        <v>8</v>
      </c>
      <c r="B20" s="99"/>
      <c r="C20" s="73"/>
      <c r="D20" s="73"/>
      <c r="E20" s="99"/>
      <c r="G20" s="79"/>
      <c r="H20" s="82">
        <v>2</v>
      </c>
      <c r="I20" s="82">
        <f>B14</f>
        <v>27</v>
      </c>
      <c r="J20" s="82" t="str">
        <f t="shared" si="0"/>
        <v>2 Whitfield</v>
      </c>
      <c r="K20" s="95"/>
      <c r="L20" s="79"/>
      <c r="M20" s="79"/>
      <c r="N20" s="79"/>
      <c r="O20" s="79"/>
      <c r="P20" s="79"/>
      <c r="Q20" s="79"/>
      <c r="R20" s="79"/>
      <c r="S20" s="80"/>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S31"/>
  <sheetViews>
    <sheetView topLeftCell="G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 min="14" max="14" width="12.28515625" customWidth="1"/>
    <col min="18" max="18" width="11.710937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37</v>
      </c>
      <c r="C13" s="73" t="s">
        <v>300</v>
      </c>
      <c r="D13" s="73" t="s">
        <v>273</v>
      </c>
      <c r="E13" s="99">
        <v>19.12</v>
      </c>
      <c r="G13" s="79"/>
      <c r="H13" s="80">
        <v>1</v>
      </c>
      <c r="I13" s="80">
        <f>B13</f>
        <v>37</v>
      </c>
      <c r="J13" s="80" t="str">
        <f>RANK(VLOOKUP(I13,$B$13:$E$20,4,FALSE),$E$13:$E$20,1) &amp; " " &amp; VLOOKUP(I13,$B$13:$E$20,2,FALSE)</f>
        <v>1 Gaulter</v>
      </c>
      <c r="K13" s="80">
        <v>37</v>
      </c>
      <c r="L13" s="94"/>
      <c r="M13" s="80">
        <f>K13</f>
        <v>37</v>
      </c>
      <c r="N13" s="80" t="str">
        <f>RANK(VLOOKUP(M13,$B$13:$E$20,4,FALSE),$E$13:$E$20,1) &amp; " " &amp; VLOOKUP(M13,$B$13:$E$20,2,FALSE)</f>
        <v>1 Gaulter</v>
      </c>
      <c r="O13" s="80">
        <v>37</v>
      </c>
      <c r="P13" s="93"/>
      <c r="Q13" s="80">
        <f>O13</f>
        <v>37</v>
      </c>
      <c r="R13" s="80" t="str">
        <f>RANK(VLOOKUP(Q13,$B$13:$E$20,4,FALSE),$E$13:$E$20,1) &amp; " " &amp; VLOOKUP(Q13,$B$13:$E$20,2,FALSE)</f>
        <v>1 Gaulter</v>
      </c>
      <c r="S13" s="80">
        <v>32</v>
      </c>
    </row>
    <row r="14" spans="1:19">
      <c r="A14" s="99">
        <v>2</v>
      </c>
      <c r="B14" s="99">
        <v>32</v>
      </c>
      <c r="C14" s="73" t="s">
        <v>295</v>
      </c>
      <c r="D14" s="73" t="s">
        <v>279</v>
      </c>
      <c r="E14" s="99">
        <v>20.059999999999999</v>
      </c>
      <c r="G14" s="79"/>
      <c r="H14" s="80">
        <v>8</v>
      </c>
      <c r="I14" s="80">
        <f>B20</f>
        <v>0</v>
      </c>
      <c r="J14" s="80" t="e">
        <f t="shared" ref="J14:J20" si="0">RANK(VLOOKUP(I14,$B$13:$E$20,4,FALSE),$E$13:$E$20,1) &amp; " " &amp; VLOOKUP(I14,$B$13:$E$20,2,FALSE)</f>
        <v>#N/A</v>
      </c>
      <c r="K14" s="93"/>
      <c r="L14" s="94"/>
      <c r="M14" s="80">
        <f>K15</f>
        <v>0</v>
      </c>
      <c r="N14" s="80" t="e">
        <f t="shared" ref="N14:N16" si="1">RANK(VLOOKUP(M14,$B$13:$E$20,4,FALSE),$E$13:$E$20,1) &amp; " " &amp; VLOOKUP(M14,$B$13:$E$20,2,FALSE)</f>
        <v>#N/A</v>
      </c>
      <c r="O14" s="93"/>
      <c r="P14" s="93"/>
      <c r="Q14" s="80">
        <f>O15</f>
        <v>32</v>
      </c>
      <c r="R14" s="80" t="str">
        <f>RANK(VLOOKUP(Q14,$B$13:$E$20,4,FALSE),$E$13:$E$20,1) &amp; " " &amp; VLOOKUP(Q14,$B$13:$E$20,2,FALSE)</f>
        <v>2 Cockrell</v>
      </c>
      <c r="S14" s="74" t="s">
        <v>52</v>
      </c>
    </row>
    <row r="15" spans="1:19">
      <c r="A15" s="99">
        <v>3</v>
      </c>
      <c r="B15" s="99">
        <v>35</v>
      </c>
      <c r="C15" s="73" t="s">
        <v>298</v>
      </c>
      <c r="D15" s="73" t="s">
        <v>212</v>
      </c>
      <c r="E15" s="99">
        <v>20.32</v>
      </c>
      <c r="G15" s="79"/>
      <c r="H15" s="82">
        <v>4</v>
      </c>
      <c r="I15" s="82">
        <f>B16</f>
        <v>0</v>
      </c>
      <c r="J15" s="82" t="e">
        <f t="shared" si="0"/>
        <v>#N/A</v>
      </c>
      <c r="K15" s="82"/>
      <c r="L15" s="96"/>
      <c r="M15" s="82">
        <f>K17</f>
        <v>35</v>
      </c>
      <c r="N15" s="82" t="str">
        <f t="shared" si="1"/>
        <v>3 Smethurst</v>
      </c>
      <c r="O15" s="82">
        <v>32</v>
      </c>
      <c r="P15" s="79"/>
      <c r="Q15" s="79"/>
      <c r="R15" s="79"/>
      <c r="S15" s="80">
        <v>37</v>
      </c>
    </row>
    <row r="16" spans="1:19">
      <c r="A16" s="99">
        <v>4</v>
      </c>
      <c r="B16" s="99"/>
      <c r="C16" s="73"/>
      <c r="D16" s="73"/>
      <c r="E16" s="99"/>
      <c r="G16" s="79"/>
      <c r="H16" s="82">
        <v>5</v>
      </c>
      <c r="I16" s="82">
        <f>B17</f>
        <v>0</v>
      </c>
      <c r="J16" s="82" t="e">
        <f t="shared" si="0"/>
        <v>#N/A</v>
      </c>
      <c r="K16" s="95"/>
      <c r="L16" s="96"/>
      <c r="M16" s="82">
        <f>K19</f>
        <v>32</v>
      </c>
      <c r="N16" s="82" t="str">
        <f t="shared" si="1"/>
        <v>2 Cockrell</v>
      </c>
      <c r="O16" s="95"/>
      <c r="P16" s="79"/>
      <c r="Q16" s="79"/>
      <c r="R16" s="79"/>
      <c r="S16" s="79"/>
    </row>
    <row r="17" spans="1:19">
      <c r="A17" s="99">
        <v>5</v>
      </c>
      <c r="B17" s="99"/>
      <c r="C17" s="73"/>
      <c r="D17" s="73"/>
      <c r="E17" s="99"/>
      <c r="G17" s="79"/>
      <c r="H17" s="80">
        <v>3</v>
      </c>
      <c r="I17" s="80">
        <f>B15</f>
        <v>35</v>
      </c>
      <c r="J17" s="80" t="str">
        <f t="shared" si="0"/>
        <v>3 Smethurst</v>
      </c>
      <c r="K17" s="80">
        <v>35</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35</v>
      </c>
      <c r="R18" s="80" t="str">
        <f>RANK(VLOOKUP(Q18,$B$13:$E$20,4,FALSE),$E$13:$E$20,1) &amp; " " &amp; VLOOKUP(Q18,$B$13:$E$20,2,FALSE)</f>
        <v>3 Smethurst</v>
      </c>
      <c r="S18" s="80">
        <v>35</v>
      </c>
    </row>
    <row r="19" spans="1:19">
      <c r="A19" s="99">
        <v>7</v>
      </c>
      <c r="B19" s="99"/>
      <c r="C19" s="73"/>
      <c r="D19" s="73"/>
      <c r="E19" s="99"/>
      <c r="G19" s="79"/>
      <c r="H19" s="82">
        <v>7</v>
      </c>
      <c r="I19" s="82">
        <f>B19</f>
        <v>0</v>
      </c>
      <c r="J19" s="82" t="e">
        <f t="shared" si="0"/>
        <v>#N/A</v>
      </c>
      <c r="K19" s="82">
        <v>32</v>
      </c>
      <c r="L19" s="79"/>
      <c r="M19" s="79"/>
      <c r="N19" s="79"/>
      <c r="O19" s="79"/>
      <c r="P19" s="79"/>
      <c r="Q19" s="80"/>
      <c r="R19" s="80" t="e">
        <f>RANK(VLOOKUP(Q19,$B$13:$E$20,4,FALSE),$E$13:$E$20,1) &amp; " " &amp; VLOOKUP(Q19,$B$13:$E$20,2,FALSE)</f>
        <v>#N/A</v>
      </c>
      <c r="S19" s="74" t="s">
        <v>54</v>
      </c>
    </row>
    <row r="20" spans="1:19">
      <c r="A20" s="99">
        <v>8</v>
      </c>
      <c r="B20" s="99"/>
      <c r="C20" s="73"/>
      <c r="D20" s="73"/>
      <c r="E20" s="99"/>
      <c r="G20" s="79"/>
      <c r="H20" s="82">
        <v>2</v>
      </c>
      <c r="I20" s="82">
        <f>B14</f>
        <v>32</v>
      </c>
      <c r="J20" s="82" t="str">
        <f t="shared" si="0"/>
        <v>2 Cockrell</v>
      </c>
      <c r="K20" s="95"/>
      <c r="L20" s="79"/>
      <c r="M20" s="79"/>
      <c r="N20" s="79"/>
      <c r="O20" s="79"/>
      <c r="P20" s="79"/>
      <c r="Q20" s="79"/>
      <c r="R20" s="79"/>
      <c r="S20" s="80"/>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S31"/>
  <sheetViews>
    <sheetView topLeftCell="G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 min="14" max="14" width="12.140625" customWidth="1"/>
    <col min="18" max="18" width="11.570312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13</v>
      </c>
      <c r="C13" s="73" t="s">
        <v>287</v>
      </c>
      <c r="D13" s="73" t="s">
        <v>270</v>
      </c>
      <c r="E13" s="99">
        <v>18.600000000000001</v>
      </c>
      <c r="G13" s="79"/>
      <c r="H13" s="80">
        <v>1</v>
      </c>
      <c r="I13" s="80">
        <f>B13</f>
        <v>13</v>
      </c>
      <c r="J13" s="80" t="str">
        <f>RANK(VLOOKUP(I13,$B$13:$E$20,4,FALSE),$E$13:$E$20,1) &amp; " " &amp; VLOOKUP(I13,$B$13:$E$20,2,FALSE)</f>
        <v>1 Chapman</v>
      </c>
      <c r="K13" s="80">
        <v>13</v>
      </c>
      <c r="L13" s="94"/>
      <c r="M13" s="80">
        <f>K13</f>
        <v>13</v>
      </c>
      <c r="N13" s="80" t="str">
        <f>RANK(VLOOKUP(M13,$B$13:$E$20,4,FALSE),$E$13:$E$20,1) &amp; " " &amp; VLOOKUP(M13,$B$13:$E$20,2,FALSE)</f>
        <v>1 Chapman</v>
      </c>
      <c r="O13" s="80">
        <v>13</v>
      </c>
      <c r="P13" s="93"/>
      <c r="Q13" s="80">
        <f>O13</f>
        <v>13</v>
      </c>
      <c r="R13" s="80" t="str">
        <f>RANK(VLOOKUP(Q13,$B$13:$E$20,4,FALSE),$E$13:$E$20,1) &amp; " " &amp; VLOOKUP(Q13,$B$13:$E$20,2,FALSE)</f>
        <v>1 Chapman</v>
      </c>
      <c r="S13" s="80">
        <v>13</v>
      </c>
    </row>
    <row r="14" spans="1:19">
      <c r="A14" s="99">
        <v>2</v>
      </c>
      <c r="B14" s="99">
        <v>36</v>
      </c>
      <c r="C14" s="73" t="s">
        <v>299</v>
      </c>
      <c r="D14" s="73" t="s">
        <v>282</v>
      </c>
      <c r="E14" s="99">
        <v>19.77</v>
      </c>
      <c r="G14" s="79"/>
      <c r="H14" s="80">
        <v>8</v>
      </c>
      <c r="I14" s="80">
        <f>B20</f>
        <v>0</v>
      </c>
      <c r="J14" s="80" t="e">
        <f t="shared" ref="J14:J20" si="0">RANK(VLOOKUP(I14,$B$13:$E$20,4,FALSE),$E$13:$E$20,1) &amp; " " &amp; VLOOKUP(I14,$B$13:$E$20,2,FALSE)</f>
        <v>#N/A</v>
      </c>
      <c r="K14" s="93"/>
      <c r="L14" s="94"/>
      <c r="M14" s="80">
        <f>K15</f>
        <v>30</v>
      </c>
      <c r="N14" s="80" t="str">
        <f t="shared" ref="N14:N16" si="1">RANK(VLOOKUP(M14,$B$13:$E$20,4,FALSE),$E$13:$E$20,1) &amp; " " &amp; VLOOKUP(M14,$B$13:$E$20,2,FALSE)</f>
        <v>4 O'Gara</v>
      </c>
      <c r="O14" s="93"/>
      <c r="P14" s="93"/>
      <c r="Q14" s="80">
        <f>O15</f>
        <v>31</v>
      </c>
      <c r="R14" s="80" t="str">
        <f>RANK(VLOOKUP(Q14,$B$13:$E$20,4,FALSE),$E$13:$E$20,1) &amp; " " &amp; VLOOKUP(Q14,$B$13:$E$20,2,FALSE)</f>
        <v>3 Brookes</v>
      </c>
      <c r="S14" s="74" t="s">
        <v>52</v>
      </c>
    </row>
    <row r="15" spans="1:19">
      <c r="A15" s="99">
        <v>3</v>
      </c>
      <c r="B15" s="99">
        <v>31</v>
      </c>
      <c r="C15" s="73" t="s">
        <v>294</v>
      </c>
      <c r="D15" s="73" t="s">
        <v>278</v>
      </c>
      <c r="E15" s="99">
        <v>20.94</v>
      </c>
      <c r="G15" s="79"/>
      <c r="H15" s="82">
        <v>4</v>
      </c>
      <c r="I15" s="82">
        <f>B16</f>
        <v>30</v>
      </c>
      <c r="J15" s="82" t="str">
        <f t="shared" si="0"/>
        <v>4 O'Gara</v>
      </c>
      <c r="K15" s="82">
        <v>30</v>
      </c>
      <c r="L15" s="96"/>
      <c r="M15" s="82">
        <f>K17</f>
        <v>31</v>
      </c>
      <c r="N15" s="82" t="str">
        <f t="shared" si="1"/>
        <v>3 Brookes</v>
      </c>
      <c r="O15" s="82">
        <v>31</v>
      </c>
      <c r="P15" s="79"/>
      <c r="Q15" s="79"/>
      <c r="R15" s="79"/>
      <c r="S15" s="80">
        <v>31</v>
      </c>
    </row>
    <row r="16" spans="1:19">
      <c r="A16" s="99">
        <v>4</v>
      </c>
      <c r="B16" s="99">
        <v>30</v>
      </c>
      <c r="C16" s="73" t="s">
        <v>293</v>
      </c>
      <c r="D16" s="73" t="s">
        <v>277</v>
      </c>
      <c r="E16" s="99">
        <v>21.18</v>
      </c>
      <c r="G16" s="79"/>
      <c r="H16" s="82">
        <v>5</v>
      </c>
      <c r="I16" s="82">
        <f>B17</f>
        <v>0</v>
      </c>
      <c r="J16" s="82" t="e">
        <f t="shared" si="0"/>
        <v>#N/A</v>
      </c>
      <c r="K16" s="95"/>
      <c r="L16" s="96"/>
      <c r="M16" s="82">
        <f>K19</f>
        <v>36</v>
      </c>
      <c r="N16" s="82" t="str">
        <f t="shared" si="1"/>
        <v>2 Lloyd</v>
      </c>
      <c r="O16" s="95"/>
      <c r="P16" s="79"/>
      <c r="Q16" s="79"/>
      <c r="R16" s="79"/>
      <c r="S16" s="79"/>
    </row>
    <row r="17" spans="1:19">
      <c r="A17" s="99">
        <v>5</v>
      </c>
      <c r="B17" s="99"/>
      <c r="C17" s="73"/>
      <c r="D17" s="73"/>
      <c r="E17" s="99"/>
      <c r="G17" s="79"/>
      <c r="H17" s="80">
        <v>3</v>
      </c>
      <c r="I17" s="80">
        <f>B15</f>
        <v>31</v>
      </c>
      <c r="J17" s="80" t="str">
        <f t="shared" si="0"/>
        <v>3 Brookes</v>
      </c>
      <c r="K17" s="80">
        <v>31</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36</v>
      </c>
      <c r="R18" s="80" t="str">
        <f>RANK(VLOOKUP(Q18,$B$13:$E$20,4,FALSE),$E$13:$E$20,1) &amp; " " &amp; VLOOKUP(Q18,$B$13:$E$20,2,FALSE)</f>
        <v>2 Lloyd</v>
      </c>
      <c r="S18" s="80">
        <v>36</v>
      </c>
    </row>
    <row r="19" spans="1:19">
      <c r="A19" s="99">
        <v>7</v>
      </c>
      <c r="B19" s="99"/>
      <c r="C19" s="73"/>
      <c r="D19" s="73"/>
      <c r="E19" s="99"/>
      <c r="G19" s="79"/>
      <c r="H19" s="82">
        <v>7</v>
      </c>
      <c r="I19" s="82">
        <f>B19</f>
        <v>0</v>
      </c>
      <c r="J19" s="82" t="e">
        <f t="shared" si="0"/>
        <v>#N/A</v>
      </c>
      <c r="K19" s="82">
        <v>36</v>
      </c>
      <c r="L19" s="79"/>
      <c r="M19" s="79"/>
      <c r="N19" s="79"/>
      <c r="O19" s="79"/>
      <c r="P19" s="79"/>
      <c r="Q19" s="80">
        <v>30</v>
      </c>
      <c r="R19" s="80" t="str">
        <f>RANK(VLOOKUP(Q19,$B$13:$E$20,4,FALSE),$E$13:$E$20,1) &amp; " " &amp; VLOOKUP(Q19,$B$13:$E$20,2,FALSE)</f>
        <v>4 O'Gara</v>
      </c>
      <c r="S19" s="74" t="s">
        <v>54</v>
      </c>
    </row>
    <row r="20" spans="1:19">
      <c r="A20" s="99">
        <v>8</v>
      </c>
      <c r="B20" s="99"/>
      <c r="C20" s="73"/>
      <c r="D20" s="73"/>
      <c r="E20" s="99"/>
      <c r="G20" s="79"/>
      <c r="H20" s="82">
        <v>2</v>
      </c>
      <c r="I20" s="82">
        <f>B14</f>
        <v>36</v>
      </c>
      <c r="J20" s="82" t="str">
        <f t="shared" si="0"/>
        <v>2 Lloyd</v>
      </c>
      <c r="K20" s="95"/>
      <c r="L20" s="79"/>
      <c r="M20" s="79"/>
      <c r="N20" s="79"/>
      <c r="O20" s="79"/>
      <c r="P20" s="79"/>
      <c r="Q20" s="79"/>
      <c r="R20" s="79"/>
      <c r="S20" s="80">
        <v>30</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S31"/>
  <sheetViews>
    <sheetView topLeftCell="F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12.7109375" customWidth="1"/>
    <col min="14" max="14" width="11" bestFit="1" customWidth="1"/>
    <col min="18" max="18" width="11" bestFit="1"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33</v>
      </c>
      <c r="C13" s="73" t="s">
        <v>296</v>
      </c>
      <c r="D13" s="73" t="s">
        <v>280</v>
      </c>
      <c r="E13" s="99">
        <v>15.88</v>
      </c>
      <c r="G13" s="79"/>
      <c r="H13" s="80">
        <v>1</v>
      </c>
      <c r="I13" s="80">
        <f>B13</f>
        <v>33</v>
      </c>
      <c r="J13" s="80" t="str">
        <f>RANK(VLOOKUP(I13,$B$13:$E$20,4,FALSE),$E$13:$E$20,1) &amp; " " &amp; VLOOKUP(I13,$B$13:$E$20,2,FALSE)</f>
        <v>1 Wise</v>
      </c>
      <c r="K13" s="80">
        <v>33</v>
      </c>
      <c r="L13" s="94"/>
      <c r="M13" s="80">
        <f>K13</f>
        <v>33</v>
      </c>
      <c r="N13" s="80" t="str">
        <f>RANK(VLOOKUP(M13,$B$13:$E$20,4,FALSE),$E$13:$E$20,1) &amp; " " &amp; VLOOKUP(M13,$B$13:$E$20,2,FALSE)</f>
        <v>1 Wise</v>
      </c>
      <c r="O13" s="80">
        <v>33</v>
      </c>
      <c r="P13" s="93"/>
      <c r="Q13" s="80">
        <f>O13</f>
        <v>33</v>
      </c>
      <c r="R13" s="80" t="str">
        <f>RANK(VLOOKUP(Q13,$B$13:$E$20,4,FALSE),$E$13:$E$20,1) &amp; " " &amp; VLOOKUP(Q13,$B$13:$E$20,2,FALSE)</f>
        <v>1 Wise</v>
      </c>
      <c r="S13" s="80">
        <v>33</v>
      </c>
    </row>
    <row r="14" spans="1:19">
      <c r="A14" s="99">
        <v>2</v>
      </c>
      <c r="B14" s="99">
        <v>29</v>
      </c>
      <c r="C14" s="73" t="s">
        <v>292</v>
      </c>
      <c r="D14" s="73" t="s">
        <v>276</v>
      </c>
      <c r="E14" s="99">
        <v>16.68</v>
      </c>
      <c r="G14" s="79"/>
      <c r="H14" s="80">
        <v>8</v>
      </c>
      <c r="I14" s="80">
        <f>B20</f>
        <v>26</v>
      </c>
      <c r="J14" s="80" t="str">
        <f t="shared" ref="J14:J20" si="0">RANK(VLOOKUP(I14,$B$13:$E$20,4,FALSE),$E$13:$E$20,1) &amp; " " &amp; VLOOKUP(I14,$B$13:$E$20,2,FALSE)</f>
        <v>8 Allmond</v>
      </c>
      <c r="K14" s="93"/>
      <c r="L14" s="94"/>
      <c r="M14" s="80">
        <f>K15</f>
        <v>15</v>
      </c>
      <c r="N14" s="80" t="str">
        <f t="shared" ref="N14:N16" si="1">RANK(VLOOKUP(M14,$B$13:$E$20,4,FALSE),$E$13:$E$20,1) &amp; " " &amp; VLOOKUP(M14,$B$13:$E$20,2,FALSE)</f>
        <v>4 Roberts</v>
      </c>
      <c r="O14" s="93"/>
      <c r="P14" s="93"/>
      <c r="Q14" s="80">
        <f>O15</f>
        <v>29</v>
      </c>
      <c r="R14" s="80" t="str">
        <f>RANK(VLOOKUP(Q14,$B$13:$E$20,4,FALSE),$E$13:$E$20,1) &amp; " " &amp; VLOOKUP(Q14,$B$13:$E$20,2,FALSE)</f>
        <v>2 Chambers</v>
      </c>
      <c r="S14" s="74" t="s">
        <v>52</v>
      </c>
    </row>
    <row r="15" spans="1:19">
      <c r="A15" s="99">
        <v>3</v>
      </c>
      <c r="B15" s="99">
        <v>25</v>
      </c>
      <c r="C15" s="73" t="s">
        <v>289</v>
      </c>
      <c r="D15" s="73" t="s">
        <v>211</v>
      </c>
      <c r="E15" s="99">
        <v>17.89</v>
      </c>
      <c r="G15" s="79"/>
      <c r="H15" s="82">
        <v>4</v>
      </c>
      <c r="I15" s="82">
        <f>B16</f>
        <v>15</v>
      </c>
      <c r="J15" s="82" t="str">
        <f t="shared" si="0"/>
        <v>4 Roberts</v>
      </c>
      <c r="K15" s="82">
        <v>15</v>
      </c>
      <c r="L15" s="96"/>
      <c r="M15" s="82">
        <f>K17</f>
        <v>25</v>
      </c>
      <c r="N15" s="82" t="str">
        <f t="shared" si="1"/>
        <v>3 Farrow</v>
      </c>
      <c r="O15" s="82">
        <v>29</v>
      </c>
      <c r="P15" s="79"/>
      <c r="Q15" s="79"/>
      <c r="R15" s="79"/>
      <c r="S15" s="80">
        <v>29</v>
      </c>
    </row>
    <row r="16" spans="1:19">
      <c r="A16" s="99">
        <v>4</v>
      </c>
      <c r="B16" s="99">
        <v>15</v>
      </c>
      <c r="C16" s="73" t="s">
        <v>288</v>
      </c>
      <c r="D16" s="73" t="s">
        <v>272</v>
      </c>
      <c r="E16" s="99">
        <v>18.57</v>
      </c>
      <c r="G16" s="79"/>
      <c r="H16" s="82">
        <v>5</v>
      </c>
      <c r="I16" s="82">
        <f>B17</f>
        <v>28</v>
      </c>
      <c r="J16" s="82" t="str">
        <f t="shared" si="0"/>
        <v>5 Thomas</v>
      </c>
      <c r="K16" s="95"/>
      <c r="L16" s="96"/>
      <c r="M16" s="82">
        <f>K19</f>
        <v>29</v>
      </c>
      <c r="N16" s="82" t="str">
        <f t="shared" si="1"/>
        <v>2 Chambers</v>
      </c>
      <c r="O16" s="95"/>
      <c r="P16" s="79"/>
      <c r="Q16" s="79"/>
      <c r="R16" s="79"/>
      <c r="S16" s="79"/>
    </row>
    <row r="17" spans="1:19">
      <c r="A17" s="99">
        <v>5</v>
      </c>
      <c r="B17" s="99">
        <v>28</v>
      </c>
      <c r="C17" s="73" t="s">
        <v>211</v>
      </c>
      <c r="D17" s="73" t="s">
        <v>275</v>
      </c>
      <c r="E17" s="99">
        <v>19.649999999999999</v>
      </c>
      <c r="G17" s="79"/>
      <c r="H17" s="80">
        <v>3</v>
      </c>
      <c r="I17" s="80">
        <f>B15</f>
        <v>25</v>
      </c>
      <c r="J17" s="80" t="str">
        <f t="shared" si="0"/>
        <v>3 Farrow</v>
      </c>
      <c r="K17" s="80">
        <v>25</v>
      </c>
      <c r="L17" s="79"/>
      <c r="M17" s="79"/>
      <c r="N17" s="79"/>
      <c r="O17" s="79"/>
      <c r="P17" s="77" t="s">
        <v>106</v>
      </c>
      <c r="Q17" s="74" t="s">
        <v>2</v>
      </c>
      <c r="R17" s="75" t="s">
        <v>148</v>
      </c>
      <c r="S17" s="74" t="s">
        <v>53</v>
      </c>
    </row>
    <row r="18" spans="1:19">
      <c r="A18" s="99">
        <v>6</v>
      </c>
      <c r="B18" s="99">
        <v>90</v>
      </c>
      <c r="C18" s="73" t="s">
        <v>316</v>
      </c>
      <c r="D18" s="73" t="s">
        <v>214</v>
      </c>
      <c r="E18" s="99">
        <v>22.51</v>
      </c>
      <c r="G18" s="79"/>
      <c r="H18" s="80">
        <v>6</v>
      </c>
      <c r="I18" s="80">
        <f>B18</f>
        <v>90</v>
      </c>
      <c r="J18" s="80" t="str">
        <f t="shared" si="0"/>
        <v>6 Sidston</v>
      </c>
      <c r="K18" s="93"/>
      <c r="L18" s="79"/>
      <c r="M18" s="79"/>
      <c r="N18" s="79"/>
      <c r="O18" s="79"/>
      <c r="P18" s="79"/>
      <c r="Q18" s="80">
        <v>15</v>
      </c>
      <c r="R18" s="80" t="str">
        <f>RANK(VLOOKUP(Q18,$B$13:$E$20,4,FALSE),$E$13:$E$20,1) &amp; " " &amp; VLOOKUP(Q18,$B$13:$E$20,2,FALSE)</f>
        <v>4 Roberts</v>
      </c>
      <c r="S18" s="80">
        <v>15</v>
      </c>
    </row>
    <row r="19" spans="1:19">
      <c r="A19" s="99">
        <v>7</v>
      </c>
      <c r="B19" s="99">
        <v>38</v>
      </c>
      <c r="C19" s="73" t="s">
        <v>284</v>
      </c>
      <c r="D19" s="73" t="s">
        <v>205</v>
      </c>
      <c r="E19" s="99">
        <v>24.79</v>
      </c>
      <c r="G19" s="79"/>
      <c r="H19" s="82">
        <v>7</v>
      </c>
      <c r="I19" s="82">
        <f>B19</f>
        <v>38</v>
      </c>
      <c r="J19" s="82" t="str">
        <f t="shared" si="0"/>
        <v>7 Davis</v>
      </c>
      <c r="K19" s="82">
        <v>29</v>
      </c>
      <c r="L19" s="79"/>
      <c r="M19" s="79"/>
      <c r="N19" s="79"/>
      <c r="O19" s="79"/>
      <c r="P19" s="79"/>
      <c r="Q19" s="80">
        <v>25</v>
      </c>
      <c r="R19" s="80" t="str">
        <f>RANK(VLOOKUP(Q19,$B$13:$E$20,4,FALSE),$E$13:$E$20,1) &amp; " " &amp; VLOOKUP(Q19,$B$13:$E$20,2,FALSE)</f>
        <v>3 Farrow</v>
      </c>
      <c r="S19" s="74" t="s">
        <v>54</v>
      </c>
    </row>
    <row r="20" spans="1:19">
      <c r="A20" s="99">
        <v>8</v>
      </c>
      <c r="B20" s="99">
        <v>26</v>
      </c>
      <c r="C20" s="73" t="s">
        <v>290</v>
      </c>
      <c r="D20" s="73" t="s">
        <v>273</v>
      </c>
      <c r="E20" s="99">
        <v>28.68</v>
      </c>
      <c r="G20" s="79"/>
      <c r="H20" s="82">
        <v>2</v>
      </c>
      <c r="I20" s="82">
        <f>B14</f>
        <v>29</v>
      </c>
      <c r="J20" s="82" t="str">
        <f t="shared" si="0"/>
        <v>2 Chambers</v>
      </c>
      <c r="K20" s="95"/>
      <c r="L20" s="79"/>
      <c r="M20" s="79"/>
      <c r="N20" s="79"/>
      <c r="O20" s="79"/>
      <c r="P20" s="79"/>
      <c r="Q20" s="79"/>
      <c r="R20" s="79"/>
      <c r="S20" s="80">
        <v>25</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64"/>
  <sheetViews>
    <sheetView topLeftCell="A16" workbookViewId="0">
      <selection activeCell="V26" sqref="V26"/>
    </sheetView>
  </sheetViews>
  <sheetFormatPr defaultRowHeight="12.75"/>
  <cols>
    <col min="1" max="1" width="9.140625" customWidth="1"/>
  </cols>
  <sheetData>
    <row r="1" spans="1:1" ht="15">
      <c r="A1" s="83" t="s">
        <v>110</v>
      </c>
    </row>
    <row r="2" spans="1:1" ht="15">
      <c r="A2" s="83"/>
    </row>
    <row r="3" spans="1:1" ht="15">
      <c r="A3" s="83"/>
    </row>
    <row r="4" spans="1:1" ht="15">
      <c r="A4" s="83"/>
    </row>
    <row r="5" spans="1:1" ht="15">
      <c r="A5" s="83"/>
    </row>
    <row r="6" spans="1:1" ht="15">
      <c r="A6" s="83"/>
    </row>
    <row r="8" spans="1:1" ht="18.75">
      <c r="A8" s="84" t="s">
        <v>111</v>
      </c>
    </row>
    <row r="9" spans="1:1" ht="18.75">
      <c r="A9" s="85" t="s">
        <v>112</v>
      </c>
    </row>
    <row r="10" spans="1:1" ht="18.75">
      <c r="A10" s="85" t="s">
        <v>113</v>
      </c>
    </row>
    <row r="11" spans="1:1" ht="18.75">
      <c r="A11" s="85" t="s">
        <v>114</v>
      </c>
    </row>
    <row r="12" spans="1:1" ht="18.75">
      <c r="A12" s="86" t="s">
        <v>115</v>
      </c>
    </row>
    <row r="13" spans="1:1" ht="18.75">
      <c r="A13" s="86" t="s">
        <v>116</v>
      </c>
    </row>
    <row r="14" spans="1:1" ht="18.75">
      <c r="A14" s="86" t="s">
        <v>117</v>
      </c>
    </row>
    <row r="15" spans="1:1" ht="18.75">
      <c r="A15" s="84" t="s">
        <v>118</v>
      </c>
    </row>
    <row r="16" spans="1:1" ht="18.75">
      <c r="A16" s="87" t="s">
        <v>119</v>
      </c>
    </row>
    <row r="17" spans="1:1" ht="18.75">
      <c r="A17" s="87" t="s">
        <v>120</v>
      </c>
    </row>
    <row r="18" spans="1:1" ht="18.75">
      <c r="A18" s="87" t="s">
        <v>121</v>
      </c>
    </row>
    <row r="19" spans="1:1" ht="18.75">
      <c r="A19" s="87" t="s">
        <v>122</v>
      </c>
    </row>
    <row r="20" spans="1:1" ht="18.75">
      <c r="A20" s="84" t="s">
        <v>123</v>
      </c>
    </row>
    <row r="21" spans="1:1" ht="18.75">
      <c r="A21" s="85" t="s">
        <v>124</v>
      </c>
    </row>
    <row r="22" spans="1:1" ht="18.75">
      <c r="A22" s="86" t="s">
        <v>125</v>
      </c>
    </row>
    <row r="23" spans="1:1" ht="18.75">
      <c r="A23" s="86" t="s">
        <v>126</v>
      </c>
    </row>
    <row r="24" spans="1:1" ht="18.75">
      <c r="A24" s="85" t="s">
        <v>127</v>
      </c>
    </row>
    <row r="25" spans="1:1" ht="21">
      <c r="A25" s="86" t="s">
        <v>128</v>
      </c>
    </row>
    <row r="26" spans="1:1" ht="18.75">
      <c r="A26" s="86" t="s">
        <v>129</v>
      </c>
    </row>
    <row r="27" spans="1:1" ht="18.75">
      <c r="A27" s="84"/>
    </row>
    <row r="28" spans="1:1" ht="18.75">
      <c r="A28" s="84"/>
    </row>
    <row r="29" spans="1:1" ht="18.75">
      <c r="A29" s="84" t="s">
        <v>130</v>
      </c>
    </row>
    <row r="30" spans="1:1" ht="18.75">
      <c r="A30" s="86" t="s">
        <v>131</v>
      </c>
    </row>
    <row r="31" spans="1:1" ht="18.75">
      <c r="A31" s="84"/>
    </row>
    <row r="32" spans="1:1" ht="18.75">
      <c r="A32" s="84" t="s">
        <v>132</v>
      </c>
    </row>
    <row r="34" spans="1:1" ht="15">
      <c r="A34" s="88" t="s">
        <v>133</v>
      </c>
    </row>
    <row r="36" spans="1:1" ht="15">
      <c r="A36" s="83" t="s">
        <v>134</v>
      </c>
    </row>
    <row r="38" spans="1:1" ht="15">
      <c r="A38" s="88" t="s">
        <v>135</v>
      </c>
    </row>
    <row r="40" spans="1:1" ht="15">
      <c r="A40" s="83" t="s">
        <v>136</v>
      </c>
    </row>
    <row r="42" spans="1:1" ht="15">
      <c r="A42" s="88" t="s">
        <v>137</v>
      </c>
    </row>
    <row r="44" spans="1:1" ht="15">
      <c r="A44" s="83" t="s">
        <v>138</v>
      </c>
    </row>
    <row r="46" spans="1:1" ht="15">
      <c r="A46" s="88" t="s">
        <v>139</v>
      </c>
    </row>
    <row r="48" spans="1:1" ht="15">
      <c r="A48" s="83" t="s">
        <v>140</v>
      </c>
    </row>
    <row r="50" spans="1:1" ht="15">
      <c r="A50" s="83" t="s">
        <v>141</v>
      </c>
    </row>
    <row r="52" spans="1:1" ht="15">
      <c r="A52" s="83" t="s">
        <v>142</v>
      </c>
    </row>
    <row r="54" spans="1:1" ht="15">
      <c r="A54" s="83" t="s">
        <v>143</v>
      </c>
    </row>
    <row r="56" spans="1:1" ht="15">
      <c r="A56" s="83" t="s">
        <v>144</v>
      </c>
    </row>
    <row r="58" spans="1:1" ht="15">
      <c r="A58" s="83" t="s">
        <v>145</v>
      </c>
    </row>
    <row r="60" spans="1:1" ht="15">
      <c r="A60" s="83" t="s">
        <v>146</v>
      </c>
    </row>
    <row r="62" spans="1:1" ht="15">
      <c r="A62" s="83" t="s">
        <v>147</v>
      </c>
    </row>
    <row r="64" spans="1:1" ht="18.75">
      <c r="A64" s="8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L147"/>
  <sheetViews>
    <sheetView workbookViewId="0">
      <selection activeCell="L53" sqref="L53:L63"/>
    </sheetView>
  </sheetViews>
  <sheetFormatPr defaultColWidth="11.42578125" defaultRowHeight="12.75"/>
  <cols>
    <col min="2" max="2" width="8.140625" customWidth="1"/>
    <col min="3" max="3" width="22" customWidth="1"/>
    <col min="4" max="4" width="18.42578125" customWidth="1"/>
    <col min="5" max="5" width="11.140625" customWidth="1"/>
    <col min="7" max="7" width="10.85546875" customWidth="1"/>
  </cols>
  <sheetData>
    <row r="1" spans="1:12" ht="26.25">
      <c r="A1" s="147" t="s">
        <v>9</v>
      </c>
      <c r="B1" s="147"/>
      <c r="C1" s="147"/>
      <c r="D1" s="147"/>
      <c r="E1" s="147"/>
      <c r="F1" s="147"/>
      <c r="G1" s="147"/>
      <c r="H1" s="147"/>
      <c r="I1" s="1"/>
      <c r="J1" s="1"/>
      <c r="K1" s="1"/>
      <c r="L1" s="1"/>
    </row>
    <row r="2" spans="1:12" ht="18">
      <c r="A2" s="148" t="s">
        <v>18</v>
      </c>
      <c r="B2" s="148"/>
      <c r="C2" s="148"/>
      <c r="D2" s="148"/>
      <c r="E2" s="148"/>
      <c r="F2" s="148"/>
      <c r="G2" s="148"/>
      <c r="H2" s="148"/>
      <c r="I2" s="1"/>
      <c r="J2" s="1"/>
      <c r="K2" s="1"/>
      <c r="L2" s="1"/>
    </row>
    <row r="3" spans="1:12">
      <c r="A3" s="7"/>
      <c r="B3" s="1"/>
      <c r="C3" s="1"/>
      <c r="D3" s="1"/>
      <c r="E3" s="1"/>
      <c r="F3" s="1"/>
      <c r="G3" s="1"/>
      <c r="H3" s="1"/>
      <c r="I3" s="1"/>
      <c r="J3" s="1"/>
      <c r="K3" s="1"/>
      <c r="L3" s="1"/>
    </row>
    <row r="4" spans="1:12" ht="13.5" thickBot="1">
      <c r="A4" s="7"/>
      <c r="B4" s="1"/>
      <c r="C4" s="1"/>
      <c r="D4" s="1"/>
      <c r="E4" s="1"/>
      <c r="F4" s="1"/>
      <c r="G4" s="1"/>
      <c r="H4" s="1"/>
      <c r="I4" s="1"/>
      <c r="J4" s="1"/>
      <c r="K4" s="1"/>
      <c r="L4" s="1"/>
    </row>
    <row r="5" spans="1:12">
      <c r="A5" s="174" t="s">
        <v>10</v>
      </c>
      <c r="B5" s="175"/>
      <c r="C5" s="176" t="s">
        <v>308</v>
      </c>
      <c r="D5" s="176"/>
      <c r="E5" s="177"/>
      <c r="F5" s="1"/>
      <c r="G5" s="1"/>
      <c r="H5" s="1"/>
      <c r="I5" s="1"/>
      <c r="J5" s="1"/>
      <c r="K5" s="1"/>
      <c r="L5" s="1"/>
    </row>
    <row r="6" spans="1:12">
      <c r="A6" s="166" t="s">
        <v>11</v>
      </c>
      <c r="B6" s="167"/>
      <c r="C6" s="168"/>
      <c r="D6" s="168"/>
      <c r="E6" s="169"/>
      <c r="F6" s="1"/>
      <c r="G6" s="1"/>
      <c r="H6" s="1"/>
      <c r="I6" s="1"/>
      <c r="J6" s="1"/>
      <c r="K6" s="1"/>
      <c r="L6" s="1"/>
    </row>
    <row r="7" spans="1:12">
      <c r="A7" s="166" t="s">
        <v>12</v>
      </c>
      <c r="B7" s="167"/>
      <c r="C7" s="168" t="s">
        <v>309</v>
      </c>
      <c r="D7" s="168"/>
      <c r="E7" s="169"/>
      <c r="F7" s="1"/>
      <c r="G7" s="1"/>
      <c r="H7" s="1"/>
      <c r="I7" s="1"/>
      <c r="J7" s="1"/>
      <c r="K7" s="1"/>
      <c r="L7" s="1"/>
    </row>
    <row r="8" spans="1:12">
      <c r="A8" s="166" t="s">
        <v>13</v>
      </c>
      <c r="B8" s="167"/>
      <c r="C8" s="168" t="s">
        <v>310</v>
      </c>
      <c r="D8" s="168"/>
      <c r="E8" s="169"/>
      <c r="F8" s="1"/>
      <c r="G8" s="1"/>
      <c r="H8" s="1"/>
      <c r="I8" s="1"/>
      <c r="J8" s="1"/>
      <c r="K8" s="1"/>
      <c r="L8" s="1"/>
    </row>
    <row r="9" spans="1:12" ht="13.5" thickBot="1">
      <c r="A9" s="170" t="s">
        <v>14</v>
      </c>
      <c r="B9" s="171"/>
      <c r="C9" s="172" t="s">
        <v>311</v>
      </c>
      <c r="D9" s="172"/>
      <c r="E9" s="173"/>
      <c r="F9" s="1"/>
      <c r="G9" s="1"/>
      <c r="H9" s="1"/>
      <c r="I9" s="1"/>
      <c r="J9" s="1"/>
      <c r="K9" s="1"/>
      <c r="L9" s="1"/>
    </row>
    <row r="10" spans="1:12" ht="13.5" thickBot="1">
      <c r="A10" s="7"/>
      <c r="B10" s="1"/>
      <c r="C10" s="1"/>
      <c r="D10" s="1"/>
      <c r="E10" s="1"/>
      <c r="F10" s="1"/>
      <c r="G10" s="1"/>
      <c r="H10" s="1"/>
      <c r="I10" s="1"/>
      <c r="J10" s="1"/>
      <c r="K10" s="1"/>
      <c r="L10" s="1"/>
    </row>
    <row r="11" spans="1:12" ht="13.5" thickBot="1">
      <c r="A11" s="8"/>
      <c r="B11" s="5"/>
      <c r="C11" s="5"/>
      <c r="D11" s="23" t="s">
        <v>0</v>
      </c>
      <c r="E11" s="5"/>
      <c r="F11" s="5"/>
      <c r="G11" s="5"/>
      <c r="H11" s="6"/>
      <c r="I11" s="9"/>
      <c r="J11" s="9"/>
      <c r="K11" s="9"/>
      <c r="L11" s="10" t="s">
        <v>15</v>
      </c>
    </row>
    <row r="12" spans="1:12" ht="13.5" thickBot="1">
      <c r="A12" s="2" t="s">
        <v>1</v>
      </c>
      <c r="B12" s="3" t="s">
        <v>2</v>
      </c>
      <c r="C12" s="3" t="s">
        <v>3</v>
      </c>
      <c r="D12" s="3" t="s">
        <v>4</v>
      </c>
      <c r="E12" s="3" t="s">
        <v>19</v>
      </c>
      <c r="F12" s="3" t="s">
        <v>5</v>
      </c>
      <c r="G12" s="3" t="s">
        <v>6</v>
      </c>
      <c r="H12" s="4" t="s">
        <v>7</v>
      </c>
      <c r="I12" s="3" t="s">
        <v>107</v>
      </c>
      <c r="J12" s="3" t="s">
        <v>108</v>
      </c>
      <c r="K12" s="3" t="s">
        <v>109</v>
      </c>
      <c r="L12" s="24" t="s">
        <v>17</v>
      </c>
    </row>
    <row r="13" spans="1:12">
      <c r="A13" s="22">
        <f>RANK(L13,$L$13:$L$44,1)</f>
        <v>1</v>
      </c>
      <c r="B13" s="25">
        <v>50</v>
      </c>
      <c r="C13" s="25" t="s">
        <v>175</v>
      </c>
      <c r="D13" s="25" t="s">
        <v>160</v>
      </c>
      <c r="E13" s="25"/>
      <c r="F13" s="25" t="s">
        <v>322</v>
      </c>
      <c r="G13" s="25"/>
      <c r="H13" s="26" t="s">
        <v>185</v>
      </c>
      <c r="I13" s="27">
        <v>15.6</v>
      </c>
      <c r="J13" s="27">
        <v>15.05</v>
      </c>
      <c r="K13" s="27">
        <v>9999</v>
      </c>
      <c r="L13" s="28">
        <f>MIN(I13,J13,K13)</f>
        <v>15.05</v>
      </c>
    </row>
    <row r="14" spans="1:12">
      <c r="A14" s="22">
        <f>RANK(L14,$L$13:$L$44,1)</f>
        <v>4</v>
      </c>
      <c r="B14" s="25">
        <v>54</v>
      </c>
      <c r="C14" s="25" t="s">
        <v>178</v>
      </c>
      <c r="D14" s="25" t="s">
        <v>164</v>
      </c>
      <c r="E14" s="25"/>
      <c r="F14" s="25" t="s">
        <v>320</v>
      </c>
      <c r="G14" s="25"/>
      <c r="H14" s="26" t="s">
        <v>184</v>
      </c>
      <c r="I14" s="27">
        <v>17.09</v>
      </c>
      <c r="J14" s="27">
        <v>16.760000000000002</v>
      </c>
      <c r="K14" s="27">
        <v>9999</v>
      </c>
      <c r="L14" s="28">
        <f>MIN(I14,J14,K14)</f>
        <v>16.760000000000002</v>
      </c>
    </row>
    <row r="15" spans="1:12">
      <c r="A15" s="22">
        <f>RANK(L15,$L$13:$L$44,1)</f>
        <v>7</v>
      </c>
      <c r="B15" s="25">
        <v>49</v>
      </c>
      <c r="C15" s="25" t="s">
        <v>174</v>
      </c>
      <c r="D15" s="25" t="s">
        <v>159</v>
      </c>
      <c r="E15" s="25"/>
      <c r="F15" s="25" t="s">
        <v>320</v>
      </c>
      <c r="G15" s="25"/>
      <c r="H15" s="26" t="s">
        <v>184</v>
      </c>
      <c r="I15" s="27">
        <v>18.510000000000002</v>
      </c>
      <c r="J15" s="27">
        <v>18.28</v>
      </c>
      <c r="K15" s="27">
        <v>9999</v>
      </c>
      <c r="L15" s="28">
        <f>MIN(I15,J15,K15)</f>
        <v>18.28</v>
      </c>
    </row>
    <row r="16" spans="1:12">
      <c r="A16" s="22">
        <f>RANK(L16,$L$13:$L$44,1)</f>
        <v>8</v>
      </c>
      <c r="B16" s="25">
        <v>53</v>
      </c>
      <c r="C16" s="25" t="s">
        <v>177</v>
      </c>
      <c r="D16" s="25" t="s">
        <v>163</v>
      </c>
      <c r="E16" s="25"/>
      <c r="F16" s="25" t="s">
        <v>320</v>
      </c>
      <c r="G16" s="25"/>
      <c r="H16" s="26" t="s">
        <v>187</v>
      </c>
      <c r="I16" s="27">
        <v>18.41</v>
      </c>
      <c r="J16" s="27">
        <v>18.670000000000002</v>
      </c>
      <c r="K16" s="27">
        <v>9999</v>
      </c>
      <c r="L16" s="28">
        <f>MIN(I16,J16,K16)</f>
        <v>18.41</v>
      </c>
    </row>
    <row r="17" spans="1:12">
      <c r="A17" s="22">
        <f>RANK(L17,$L$13:$L$44,1)</f>
        <v>9</v>
      </c>
      <c r="B17" s="25">
        <v>42</v>
      </c>
      <c r="C17" s="25" t="s">
        <v>168</v>
      </c>
      <c r="D17" s="25" t="s">
        <v>152</v>
      </c>
      <c r="E17" s="25"/>
      <c r="F17" s="25" t="s">
        <v>320</v>
      </c>
      <c r="G17" s="25"/>
      <c r="H17" s="26" t="s">
        <v>181</v>
      </c>
      <c r="I17" s="27">
        <v>18.420000000000002</v>
      </c>
      <c r="J17" s="27">
        <v>19.36</v>
      </c>
      <c r="K17" s="27">
        <v>9999</v>
      </c>
      <c r="L17" s="28">
        <f>MIN(I17,J17,K17)</f>
        <v>18.420000000000002</v>
      </c>
    </row>
    <row r="18" spans="1:12" ht="13.5" thickBot="1">
      <c r="A18" s="22">
        <f>RANK(L18,$L$13:$L$44,1)</f>
        <v>10</v>
      </c>
      <c r="B18" s="14">
        <v>47</v>
      </c>
      <c r="C18" s="14" t="s">
        <v>172</v>
      </c>
      <c r="D18" s="14" t="s">
        <v>157</v>
      </c>
      <c r="E18" s="14"/>
      <c r="F18" s="14" t="s">
        <v>320</v>
      </c>
      <c r="G18" s="25"/>
      <c r="H18" s="21" t="s">
        <v>184</v>
      </c>
      <c r="I18" s="27">
        <v>18.71</v>
      </c>
      <c r="J18" s="27">
        <v>19.16</v>
      </c>
      <c r="K18" s="27">
        <v>9999</v>
      </c>
      <c r="L18" s="28">
        <f>MIN(I18,J18,K18)</f>
        <v>18.71</v>
      </c>
    </row>
    <row r="19" spans="1:12">
      <c r="A19" s="22">
        <f>RANK(L19,$L$13:$L$44,1)</f>
        <v>12</v>
      </c>
      <c r="B19" s="25">
        <v>55</v>
      </c>
      <c r="C19" s="25" t="s">
        <v>167</v>
      </c>
      <c r="D19" s="25" t="s">
        <v>165</v>
      </c>
      <c r="E19" s="25"/>
      <c r="F19" s="25" t="s">
        <v>320</v>
      </c>
      <c r="G19" s="25"/>
      <c r="H19" s="26" t="s">
        <v>179</v>
      </c>
      <c r="I19" s="27">
        <v>19.46</v>
      </c>
      <c r="J19" s="27">
        <v>19.329999999999998</v>
      </c>
      <c r="K19" s="27">
        <v>9999</v>
      </c>
      <c r="L19" s="28">
        <f>MIN(I19,J19,K19)</f>
        <v>19.329999999999998</v>
      </c>
    </row>
    <row r="20" spans="1:12">
      <c r="A20" s="22">
        <f>RANK(L20,$L$13:$L$44,1)</f>
        <v>13</v>
      </c>
      <c r="B20" s="25">
        <v>40</v>
      </c>
      <c r="C20" s="25" t="s">
        <v>166</v>
      </c>
      <c r="D20" s="25" t="s">
        <v>150</v>
      </c>
      <c r="E20" s="25"/>
      <c r="F20" s="25" t="s">
        <v>320</v>
      </c>
      <c r="G20" s="25"/>
      <c r="H20" s="26" t="s">
        <v>179</v>
      </c>
      <c r="I20" s="27">
        <v>21.18</v>
      </c>
      <c r="J20" s="27">
        <v>20.36</v>
      </c>
      <c r="K20" s="27">
        <v>9999</v>
      </c>
      <c r="L20" s="28">
        <f>MIN(I20,J20,K20)</f>
        <v>20.36</v>
      </c>
    </row>
    <row r="21" spans="1:12">
      <c r="A21" s="22">
        <f>RANK(L21,$L$13:$L$44,1)</f>
        <v>15</v>
      </c>
      <c r="B21" s="25">
        <v>43</v>
      </c>
      <c r="C21" s="25" t="s">
        <v>167</v>
      </c>
      <c r="D21" s="25" t="s">
        <v>153</v>
      </c>
      <c r="E21" s="25"/>
      <c r="F21" s="25" t="s">
        <v>320</v>
      </c>
      <c r="G21" s="25"/>
      <c r="H21" s="26" t="s">
        <v>181</v>
      </c>
      <c r="I21" s="27">
        <v>20.77</v>
      </c>
      <c r="J21" s="27">
        <v>20.58</v>
      </c>
      <c r="K21" s="27">
        <v>9999</v>
      </c>
      <c r="L21" s="28">
        <f>MIN(I21,J21,K21)</f>
        <v>20.58</v>
      </c>
    </row>
    <row r="22" spans="1:12">
      <c r="A22" s="22">
        <f>RANK(L22,$L$13:$L$44,1)</f>
        <v>14</v>
      </c>
      <c r="B22" s="25">
        <v>51</v>
      </c>
      <c r="C22" s="25" t="s">
        <v>176</v>
      </c>
      <c r="D22" s="25" t="s">
        <v>161</v>
      </c>
      <c r="E22" s="25"/>
      <c r="F22" s="25" t="s">
        <v>323</v>
      </c>
      <c r="G22" s="25"/>
      <c r="H22" s="26" t="s">
        <v>186</v>
      </c>
      <c r="I22" s="27">
        <v>20.53</v>
      </c>
      <c r="J22" s="27">
        <v>9999</v>
      </c>
      <c r="K22" s="27">
        <v>9999</v>
      </c>
      <c r="L22" s="28">
        <f>MIN(I22,J22,K22)</f>
        <v>20.53</v>
      </c>
    </row>
    <row r="23" spans="1:12">
      <c r="A23" s="22">
        <f>RANK(L23,$L$13:$L$44,1)</f>
        <v>2</v>
      </c>
      <c r="B23" s="25">
        <v>45</v>
      </c>
      <c r="C23" s="25" t="s">
        <v>170</v>
      </c>
      <c r="D23" s="25" t="s">
        <v>155</v>
      </c>
      <c r="E23" s="25"/>
      <c r="F23" s="25" t="s">
        <v>319</v>
      </c>
      <c r="G23" s="25"/>
      <c r="H23" s="26" t="s">
        <v>183</v>
      </c>
      <c r="I23" s="27">
        <v>15.97</v>
      </c>
      <c r="J23" s="27">
        <v>15.83</v>
      </c>
      <c r="K23" s="27">
        <v>9999</v>
      </c>
      <c r="L23" s="28">
        <f>MIN(I23,J23,K23)</f>
        <v>15.83</v>
      </c>
    </row>
    <row r="24" spans="1:12">
      <c r="A24" s="22">
        <f>RANK(L24,$L$13:$L$44,1)</f>
        <v>3</v>
      </c>
      <c r="B24" s="25">
        <v>41</v>
      </c>
      <c r="C24" s="25" t="s">
        <v>167</v>
      </c>
      <c r="D24" s="25" t="s">
        <v>151</v>
      </c>
      <c r="E24" s="25"/>
      <c r="F24" s="25" t="s">
        <v>319</v>
      </c>
      <c r="G24" s="25"/>
      <c r="H24" s="26" t="s">
        <v>180</v>
      </c>
      <c r="I24" s="27">
        <v>16.59</v>
      </c>
      <c r="J24" s="27">
        <v>16.93</v>
      </c>
      <c r="K24" s="27">
        <v>9999</v>
      </c>
      <c r="L24" s="28">
        <f>MIN(I24,J24,K24)</f>
        <v>16.59</v>
      </c>
    </row>
    <row r="25" spans="1:12">
      <c r="A25" s="22">
        <f>RANK(L25,$L$13:$L$44,1)</f>
        <v>5</v>
      </c>
      <c r="B25" s="25">
        <v>52</v>
      </c>
      <c r="C25" s="25" t="s">
        <v>169</v>
      </c>
      <c r="D25" s="25" t="s">
        <v>162</v>
      </c>
      <c r="E25" s="25"/>
      <c r="F25" s="25" t="s">
        <v>319</v>
      </c>
      <c r="G25" s="25"/>
      <c r="H25" s="26" t="s">
        <v>180</v>
      </c>
      <c r="I25" s="27">
        <v>16.82</v>
      </c>
      <c r="J25" s="27">
        <v>17.02</v>
      </c>
      <c r="K25" s="27">
        <v>9999</v>
      </c>
      <c r="L25" s="28">
        <f>MIN(I25,J25,K25)</f>
        <v>16.82</v>
      </c>
    </row>
    <row r="26" spans="1:12">
      <c r="A26" s="22">
        <f>RANK(L26,$L$13:$L$44,1)</f>
        <v>6</v>
      </c>
      <c r="B26" s="25">
        <v>48</v>
      </c>
      <c r="C26" s="25" t="s">
        <v>173</v>
      </c>
      <c r="D26" s="25" t="s">
        <v>158</v>
      </c>
      <c r="E26" s="25"/>
      <c r="F26" s="25" t="s">
        <v>319</v>
      </c>
      <c r="G26" s="25"/>
      <c r="H26" s="26" t="s">
        <v>182</v>
      </c>
      <c r="I26" s="27">
        <v>17.72</v>
      </c>
      <c r="J26" s="27">
        <v>17.3</v>
      </c>
      <c r="K26" s="27">
        <v>9999</v>
      </c>
      <c r="L26" s="28">
        <f>MIN(I26,J26,K26)</f>
        <v>17.3</v>
      </c>
    </row>
    <row r="27" spans="1:12">
      <c r="A27" s="22">
        <f>RANK(L27,$L$13:$L$44,1)</f>
        <v>11</v>
      </c>
      <c r="B27" s="25">
        <v>46</v>
      </c>
      <c r="C27" s="25" t="s">
        <v>171</v>
      </c>
      <c r="D27" s="25" t="s">
        <v>156</v>
      </c>
      <c r="E27" s="25"/>
      <c r="F27" s="25" t="s">
        <v>319</v>
      </c>
      <c r="G27" s="25"/>
      <c r="H27" s="26" t="s">
        <v>183</v>
      </c>
      <c r="I27" s="27">
        <v>18.82</v>
      </c>
      <c r="J27" s="27">
        <v>9999</v>
      </c>
      <c r="K27" s="27">
        <v>9999</v>
      </c>
      <c r="L27" s="28">
        <f>MIN(I27,J27,K27)</f>
        <v>18.82</v>
      </c>
    </row>
    <row r="28" spans="1:12">
      <c r="A28" s="22">
        <f>RANK(L28,$L$13:$L$44,1)</f>
        <v>16</v>
      </c>
      <c r="B28" s="25">
        <v>44</v>
      </c>
      <c r="C28" s="25" t="s">
        <v>169</v>
      </c>
      <c r="D28" s="25" t="s">
        <v>154</v>
      </c>
      <c r="E28" s="25"/>
      <c r="F28" s="25" t="s">
        <v>319</v>
      </c>
      <c r="G28" s="25"/>
      <c r="H28" s="26" t="s">
        <v>182</v>
      </c>
      <c r="I28" s="27">
        <v>9999</v>
      </c>
      <c r="J28" s="27">
        <v>9999</v>
      </c>
      <c r="K28" s="27">
        <v>9999</v>
      </c>
      <c r="L28" s="28">
        <f>MIN(I28,J28,K28)</f>
        <v>9999</v>
      </c>
    </row>
    <row r="29" spans="1:12">
      <c r="A29" s="22">
        <f t="shared" ref="A14:A44" si="0">RANK(L29,$L$13:$L$44,1)</f>
        <v>16</v>
      </c>
      <c r="B29" s="25"/>
      <c r="C29" s="25"/>
      <c r="D29" s="25"/>
      <c r="E29" s="25"/>
      <c r="F29" s="25"/>
      <c r="G29" s="25"/>
      <c r="H29" s="26"/>
      <c r="I29" s="27">
        <v>9999</v>
      </c>
      <c r="J29" s="27">
        <v>9999</v>
      </c>
      <c r="K29" s="27">
        <v>9999</v>
      </c>
      <c r="L29" s="28">
        <f t="shared" ref="L14:L44" si="1">MIN(I29,J29,K29)</f>
        <v>9999</v>
      </c>
    </row>
    <row r="30" spans="1:12">
      <c r="A30" s="22">
        <f t="shared" si="0"/>
        <v>16</v>
      </c>
      <c r="B30" s="25"/>
      <c r="C30" s="25"/>
      <c r="D30" s="25"/>
      <c r="E30" s="25"/>
      <c r="F30" s="25"/>
      <c r="G30" s="25"/>
      <c r="H30" s="26"/>
      <c r="I30" s="27">
        <v>9999</v>
      </c>
      <c r="J30" s="27">
        <v>9999</v>
      </c>
      <c r="K30" s="27">
        <v>9999</v>
      </c>
      <c r="L30" s="28">
        <f t="shared" si="1"/>
        <v>9999</v>
      </c>
    </row>
    <row r="31" spans="1:12">
      <c r="A31" s="22">
        <f t="shared" si="0"/>
        <v>16</v>
      </c>
      <c r="B31" s="25"/>
      <c r="C31" s="25"/>
      <c r="D31" s="25"/>
      <c r="E31" s="25"/>
      <c r="F31" s="25"/>
      <c r="G31" s="25"/>
      <c r="H31" s="26"/>
      <c r="I31" s="27">
        <v>9999</v>
      </c>
      <c r="J31" s="27">
        <v>9999</v>
      </c>
      <c r="K31" s="27">
        <v>9999</v>
      </c>
      <c r="L31" s="28">
        <f t="shared" si="1"/>
        <v>9999</v>
      </c>
    </row>
    <row r="32" spans="1:12">
      <c r="A32" s="22">
        <f t="shared" si="0"/>
        <v>16</v>
      </c>
      <c r="B32" s="25"/>
      <c r="C32" s="25"/>
      <c r="D32" s="25"/>
      <c r="E32" s="25"/>
      <c r="F32" s="25"/>
      <c r="G32" s="25"/>
      <c r="H32" s="26"/>
      <c r="I32" s="27">
        <v>9999</v>
      </c>
      <c r="J32" s="27">
        <v>9999</v>
      </c>
      <c r="K32" s="27">
        <v>9999</v>
      </c>
      <c r="L32" s="28">
        <f t="shared" si="1"/>
        <v>9999</v>
      </c>
    </row>
    <row r="33" spans="1:12">
      <c r="A33" s="22">
        <f t="shared" si="0"/>
        <v>16</v>
      </c>
      <c r="B33" s="25"/>
      <c r="C33" s="25"/>
      <c r="D33" s="25"/>
      <c r="E33" s="25"/>
      <c r="F33" s="25"/>
      <c r="G33" s="25"/>
      <c r="H33" s="26"/>
      <c r="I33" s="27">
        <v>9999</v>
      </c>
      <c r="J33" s="27">
        <v>9999</v>
      </c>
      <c r="K33" s="27">
        <v>9999</v>
      </c>
      <c r="L33" s="28">
        <f t="shared" si="1"/>
        <v>9999</v>
      </c>
    </row>
    <row r="34" spans="1:12">
      <c r="A34" s="22">
        <f t="shared" si="0"/>
        <v>16</v>
      </c>
      <c r="B34" s="25"/>
      <c r="C34" s="25"/>
      <c r="D34" s="25"/>
      <c r="E34" s="25"/>
      <c r="F34" s="25"/>
      <c r="G34" s="25"/>
      <c r="H34" s="26"/>
      <c r="I34" s="27">
        <v>9999</v>
      </c>
      <c r="J34" s="27">
        <v>9999</v>
      </c>
      <c r="K34" s="27">
        <v>9999</v>
      </c>
      <c r="L34" s="28">
        <f t="shared" si="1"/>
        <v>9999</v>
      </c>
    </row>
    <row r="35" spans="1:12">
      <c r="A35" s="22">
        <f t="shared" si="0"/>
        <v>16</v>
      </c>
      <c r="B35" s="25"/>
      <c r="C35" s="25"/>
      <c r="D35" s="25"/>
      <c r="E35" s="25"/>
      <c r="F35" s="25"/>
      <c r="G35" s="25"/>
      <c r="H35" s="26"/>
      <c r="I35" s="27">
        <v>9999</v>
      </c>
      <c r="J35" s="27">
        <v>9999</v>
      </c>
      <c r="K35" s="27">
        <v>9999</v>
      </c>
      <c r="L35" s="28">
        <f t="shared" si="1"/>
        <v>9999</v>
      </c>
    </row>
    <row r="36" spans="1:12">
      <c r="A36" s="22">
        <f t="shared" si="0"/>
        <v>16</v>
      </c>
      <c r="B36" s="25"/>
      <c r="C36" s="25"/>
      <c r="D36" s="25"/>
      <c r="E36" s="25"/>
      <c r="F36" s="25"/>
      <c r="G36" s="25"/>
      <c r="H36" s="26"/>
      <c r="I36" s="27">
        <v>9999</v>
      </c>
      <c r="J36" s="27">
        <v>9999</v>
      </c>
      <c r="K36" s="27">
        <v>9999</v>
      </c>
      <c r="L36" s="28">
        <f t="shared" si="1"/>
        <v>9999</v>
      </c>
    </row>
    <row r="37" spans="1:12">
      <c r="A37" s="22">
        <f t="shared" si="0"/>
        <v>16</v>
      </c>
      <c r="B37" s="25"/>
      <c r="C37" s="25"/>
      <c r="D37" s="25"/>
      <c r="E37" s="25"/>
      <c r="F37" s="25"/>
      <c r="G37" s="25"/>
      <c r="H37" s="26"/>
      <c r="I37" s="27">
        <v>9999</v>
      </c>
      <c r="J37" s="27">
        <v>9999</v>
      </c>
      <c r="K37" s="27">
        <v>9999</v>
      </c>
      <c r="L37" s="28">
        <f t="shared" si="1"/>
        <v>9999</v>
      </c>
    </row>
    <row r="38" spans="1:12">
      <c r="A38" s="22">
        <f t="shared" si="0"/>
        <v>16</v>
      </c>
      <c r="B38" s="25"/>
      <c r="C38" s="25"/>
      <c r="D38" s="25"/>
      <c r="E38" s="25"/>
      <c r="F38" s="25"/>
      <c r="G38" s="25"/>
      <c r="H38" s="26"/>
      <c r="I38" s="27">
        <v>9999</v>
      </c>
      <c r="J38" s="27">
        <v>9999</v>
      </c>
      <c r="K38" s="27">
        <v>9999</v>
      </c>
      <c r="L38" s="28">
        <f t="shared" si="1"/>
        <v>9999</v>
      </c>
    </row>
    <row r="39" spans="1:12">
      <c r="A39" s="22">
        <f t="shared" si="0"/>
        <v>16</v>
      </c>
      <c r="B39" s="25"/>
      <c r="C39" s="25"/>
      <c r="D39" s="25"/>
      <c r="E39" s="25"/>
      <c r="F39" s="25"/>
      <c r="G39" s="25"/>
      <c r="H39" s="26"/>
      <c r="I39" s="27">
        <v>9999</v>
      </c>
      <c r="J39" s="27">
        <v>9999</v>
      </c>
      <c r="K39" s="27">
        <v>9999</v>
      </c>
      <c r="L39" s="28">
        <f t="shared" si="1"/>
        <v>9999</v>
      </c>
    </row>
    <row r="40" spans="1:12">
      <c r="A40" s="22">
        <f t="shared" si="0"/>
        <v>16</v>
      </c>
      <c r="B40" s="25"/>
      <c r="C40" s="25"/>
      <c r="D40" s="25"/>
      <c r="E40" s="25"/>
      <c r="F40" s="25"/>
      <c r="G40" s="25"/>
      <c r="H40" s="26"/>
      <c r="I40" s="27">
        <v>9999</v>
      </c>
      <c r="J40" s="27">
        <v>9999</v>
      </c>
      <c r="K40" s="27">
        <v>9999</v>
      </c>
      <c r="L40" s="28">
        <f t="shared" si="1"/>
        <v>9999</v>
      </c>
    </row>
    <row r="41" spans="1:12">
      <c r="A41" s="22">
        <f t="shared" si="0"/>
        <v>16</v>
      </c>
      <c r="B41" s="25"/>
      <c r="C41" s="25"/>
      <c r="D41" s="25"/>
      <c r="E41" s="25"/>
      <c r="F41" s="25"/>
      <c r="G41" s="25"/>
      <c r="H41" s="26"/>
      <c r="I41" s="27">
        <v>9999</v>
      </c>
      <c r="J41" s="27">
        <v>9999</v>
      </c>
      <c r="K41" s="27">
        <v>9999</v>
      </c>
      <c r="L41" s="28">
        <f t="shared" si="1"/>
        <v>9999</v>
      </c>
    </row>
    <row r="42" spans="1:12">
      <c r="A42" s="22">
        <f t="shared" si="0"/>
        <v>16</v>
      </c>
      <c r="B42" s="25"/>
      <c r="C42" s="25"/>
      <c r="D42" s="25"/>
      <c r="E42" s="25"/>
      <c r="F42" s="25"/>
      <c r="G42" s="25"/>
      <c r="H42" s="26"/>
      <c r="I42" s="27">
        <v>9999</v>
      </c>
      <c r="J42" s="27">
        <v>9999</v>
      </c>
      <c r="K42" s="27">
        <v>9999</v>
      </c>
      <c r="L42" s="28">
        <f t="shared" si="1"/>
        <v>9999</v>
      </c>
    </row>
    <row r="43" spans="1:12">
      <c r="A43" s="22">
        <f t="shared" si="0"/>
        <v>16</v>
      </c>
      <c r="B43" s="25"/>
      <c r="C43" s="25"/>
      <c r="D43" s="25"/>
      <c r="E43" s="25"/>
      <c r="F43" s="25"/>
      <c r="G43" s="25"/>
      <c r="H43" s="26"/>
      <c r="I43" s="27">
        <v>9999</v>
      </c>
      <c r="J43" s="27">
        <v>9999</v>
      </c>
      <c r="K43" s="27">
        <v>9999</v>
      </c>
      <c r="L43" s="28">
        <f t="shared" si="1"/>
        <v>9999</v>
      </c>
    </row>
    <row r="44" spans="1:12" ht="13.5" thickBot="1">
      <c r="A44" s="22">
        <f t="shared" si="0"/>
        <v>16</v>
      </c>
      <c r="B44" s="29"/>
      <c r="C44" s="29"/>
      <c r="D44" s="29"/>
      <c r="E44" s="29"/>
      <c r="F44" s="29"/>
      <c r="G44" s="29"/>
      <c r="H44" s="30"/>
      <c r="I44" s="27">
        <v>9999</v>
      </c>
      <c r="J44" s="27">
        <v>9999</v>
      </c>
      <c r="K44" s="27">
        <v>9999</v>
      </c>
      <c r="L44" s="28">
        <f t="shared" si="1"/>
        <v>9999</v>
      </c>
    </row>
    <row r="45" spans="1:12" ht="13.5" thickBot="1">
      <c r="A45" s="7"/>
      <c r="B45" s="1"/>
      <c r="C45" s="1"/>
      <c r="D45" s="1"/>
      <c r="E45" s="1"/>
      <c r="F45" s="1"/>
      <c r="G45" s="1"/>
      <c r="H45" s="1"/>
      <c r="I45" s="1"/>
      <c r="J45" s="1"/>
      <c r="K45" s="1"/>
      <c r="L45" s="1"/>
    </row>
    <row r="46" spans="1:12" ht="13.5" thickBot="1">
      <c r="A46" s="12"/>
      <c r="B46" s="11"/>
      <c r="C46" s="9"/>
      <c r="D46" s="31" t="s">
        <v>8</v>
      </c>
      <c r="E46" s="9"/>
      <c r="F46" s="9"/>
      <c r="G46" s="9"/>
      <c r="H46" s="10"/>
      <c r="I46" s="9"/>
      <c r="J46" s="9"/>
      <c r="K46" s="9"/>
      <c r="L46" s="10" t="s">
        <v>15</v>
      </c>
    </row>
    <row r="47" spans="1:12" ht="13.5" thickBot="1">
      <c r="A47" s="2"/>
      <c r="B47" s="3" t="s">
        <v>2</v>
      </c>
      <c r="C47" s="3" t="s">
        <v>3</v>
      </c>
      <c r="D47" s="3" t="s">
        <v>4</v>
      </c>
      <c r="E47" s="3" t="s">
        <v>5</v>
      </c>
      <c r="F47" s="3" t="s">
        <v>16</v>
      </c>
      <c r="G47" s="3" t="s">
        <v>6</v>
      </c>
      <c r="H47" s="4" t="s">
        <v>7</v>
      </c>
      <c r="I47" s="3" t="s">
        <v>107</v>
      </c>
      <c r="J47" s="3" t="s">
        <v>108</v>
      </c>
      <c r="K47" s="3" t="s">
        <v>109</v>
      </c>
      <c r="L47" s="24" t="s">
        <v>17</v>
      </c>
    </row>
    <row r="48" spans="1:12">
      <c r="A48" s="22">
        <f>RANK(L48,$L$48:$L$147,1)</f>
        <v>1</v>
      </c>
      <c r="B48" s="32">
        <v>62</v>
      </c>
      <c r="C48" s="25" t="s">
        <v>240</v>
      </c>
      <c r="D48" s="25" t="s">
        <v>210</v>
      </c>
      <c r="E48" s="25"/>
      <c r="F48" s="25" t="s">
        <v>322</v>
      </c>
      <c r="G48" s="25"/>
      <c r="H48" s="26" t="s">
        <v>185</v>
      </c>
      <c r="I48" s="27">
        <v>24.42</v>
      </c>
      <c r="J48" s="27">
        <v>14.9</v>
      </c>
      <c r="K48" s="27">
        <v>9999</v>
      </c>
      <c r="L48" s="28">
        <f>MIN(I48,J48,K48)</f>
        <v>14.9</v>
      </c>
    </row>
    <row r="49" spans="1:12">
      <c r="A49" s="22">
        <f>RANK(L49,$L$48:$L$147,1)</f>
        <v>4</v>
      </c>
      <c r="B49" s="32">
        <v>80</v>
      </c>
      <c r="C49" s="25" t="s">
        <v>254</v>
      </c>
      <c r="D49" s="25" t="s">
        <v>216</v>
      </c>
      <c r="E49" s="25"/>
      <c r="F49" s="25" t="s">
        <v>322</v>
      </c>
      <c r="G49" s="25"/>
      <c r="H49" s="26" t="s">
        <v>185</v>
      </c>
      <c r="I49" s="27">
        <v>15.35</v>
      </c>
      <c r="J49" s="27">
        <v>15.29</v>
      </c>
      <c r="K49" s="27">
        <v>9999</v>
      </c>
      <c r="L49" s="28">
        <f>MIN(I49,J49,K49)</f>
        <v>15.29</v>
      </c>
    </row>
    <row r="50" spans="1:12">
      <c r="A50" s="22">
        <f>RANK(L50,$L$48:$L$147,1)</f>
        <v>9</v>
      </c>
      <c r="B50" s="32">
        <v>72</v>
      </c>
      <c r="C50" s="25" t="s">
        <v>247</v>
      </c>
      <c r="D50" s="25" t="s">
        <v>218</v>
      </c>
      <c r="E50" s="25"/>
      <c r="F50" s="25" t="s">
        <v>322</v>
      </c>
      <c r="G50" s="25"/>
      <c r="H50" s="26" t="s">
        <v>263</v>
      </c>
      <c r="I50" s="27">
        <v>15.42</v>
      </c>
      <c r="J50" s="27">
        <v>16.350000000000001</v>
      </c>
      <c r="K50" s="27">
        <v>9999</v>
      </c>
      <c r="L50" s="28">
        <f>MIN(I50,J50,K50)</f>
        <v>15.42</v>
      </c>
    </row>
    <row r="51" spans="1:12">
      <c r="A51" s="22">
        <f>RANK(L51,$L$48:$L$147,1)</f>
        <v>13</v>
      </c>
      <c r="B51" s="32">
        <v>61</v>
      </c>
      <c r="C51" s="25" t="s">
        <v>239</v>
      </c>
      <c r="D51" s="25" t="s">
        <v>209</v>
      </c>
      <c r="E51" s="25"/>
      <c r="F51" s="25" t="s">
        <v>322</v>
      </c>
      <c r="G51" s="25"/>
      <c r="H51" s="26" t="s">
        <v>261</v>
      </c>
      <c r="I51" s="27">
        <v>16.11</v>
      </c>
      <c r="J51" s="27">
        <v>16.079999999999998</v>
      </c>
      <c r="K51" s="27">
        <v>9999</v>
      </c>
      <c r="L51" s="28">
        <f>MIN(I51,J51,K51)</f>
        <v>16.079999999999998</v>
      </c>
    </row>
    <row r="52" spans="1:12">
      <c r="A52" s="22">
        <f>RANK(L52,$L$48:$L$147,1)</f>
        <v>27</v>
      </c>
      <c r="B52" s="32">
        <v>58</v>
      </c>
      <c r="C52" s="25" t="s">
        <v>236</v>
      </c>
      <c r="D52" s="25" t="s">
        <v>207</v>
      </c>
      <c r="E52" s="25"/>
      <c r="F52" s="25" t="s">
        <v>322</v>
      </c>
      <c r="G52" s="25"/>
      <c r="H52" s="26" t="s">
        <v>185</v>
      </c>
      <c r="I52" s="27">
        <v>20.73</v>
      </c>
      <c r="J52" s="27">
        <v>21.29</v>
      </c>
      <c r="K52" s="27">
        <v>9999</v>
      </c>
      <c r="L52" s="28">
        <f>MIN(I52,J52,K52)</f>
        <v>20.73</v>
      </c>
    </row>
    <row r="53" spans="1:12">
      <c r="A53" s="22">
        <f>RANK(L53,$L$48:$L$147,1)</f>
        <v>15</v>
      </c>
      <c r="B53" s="32">
        <v>76</v>
      </c>
      <c r="C53" s="25" t="s">
        <v>250</v>
      </c>
      <c r="D53" s="25" t="s">
        <v>221</v>
      </c>
      <c r="E53" s="25"/>
      <c r="F53" s="25" t="s">
        <v>320</v>
      </c>
      <c r="G53" s="25"/>
      <c r="H53" s="26" t="s">
        <v>179</v>
      </c>
      <c r="I53" s="27">
        <v>16.63</v>
      </c>
      <c r="J53" s="27">
        <v>17.04</v>
      </c>
      <c r="K53" s="27">
        <v>9999</v>
      </c>
      <c r="L53" s="28">
        <f>MIN(I53,J53,K53)</f>
        <v>16.63</v>
      </c>
    </row>
    <row r="54" spans="1:12">
      <c r="A54" s="22">
        <f>RANK(L54,$L$48:$L$147,1)</f>
        <v>17</v>
      </c>
      <c r="B54" s="32">
        <v>78</v>
      </c>
      <c r="C54" s="25" t="s">
        <v>252</v>
      </c>
      <c r="D54" s="25" t="s">
        <v>223</v>
      </c>
      <c r="E54" s="25"/>
      <c r="F54" s="25" t="s">
        <v>320</v>
      </c>
      <c r="G54" s="25"/>
      <c r="H54" s="26" t="s">
        <v>184</v>
      </c>
      <c r="I54" s="27">
        <v>16.73</v>
      </c>
      <c r="J54" s="27">
        <v>17.399999999999999</v>
      </c>
      <c r="K54" s="27">
        <v>9999</v>
      </c>
      <c r="L54" s="28">
        <f>MIN(I54,J54,K54)</f>
        <v>16.73</v>
      </c>
    </row>
    <row r="55" spans="1:12">
      <c r="A55" s="22">
        <f>RANK(L55,$L$48:$L$147,1)</f>
        <v>18</v>
      </c>
      <c r="B55" s="32">
        <v>63</v>
      </c>
      <c r="C55" s="25" t="s">
        <v>241</v>
      </c>
      <c r="D55" s="25" t="s">
        <v>211</v>
      </c>
      <c r="E55" s="25"/>
      <c r="F55" s="25" t="s">
        <v>320</v>
      </c>
      <c r="G55" s="25"/>
      <c r="H55" s="26" t="s">
        <v>181</v>
      </c>
      <c r="I55" s="27">
        <v>16.87</v>
      </c>
      <c r="J55" s="27">
        <v>17.38</v>
      </c>
      <c r="K55" s="27">
        <v>9999</v>
      </c>
      <c r="L55" s="28">
        <f>MIN(I55,J55,K55)</f>
        <v>16.87</v>
      </c>
    </row>
    <row r="56" spans="1:12">
      <c r="A56" s="22">
        <f>RANK(L56,$L$48:$L$147,1)</f>
        <v>20</v>
      </c>
      <c r="B56" s="32">
        <v>70</v>
      </c>
      <c r="C56" s="25" t="s">
        <v>245</v>
      </c>
      <c r="D56" s="25" t="s">
        <v>216</v>
      </c>
      <c r="E56" s="25"/>
      <c r="F56" s="25" t="s">
        <v>320</v>
      </c>
      <c r="G56" s="25"/>
      <c r="H56" s="26" t="s">
        <v>184</v>
      </c>
      <c r="I56" s="27">
        <v>17.03</v>
      </c>
      <c r="J56" s="27">
        <v>17.329999999999998</v>
      </c>
      <c r="K56" s="27">
        <v>9999</v>
      </c>
      <c r="L56" s="28">
        <f>MIN(I56,J56,K56)</f>
        <v>17.03</v>
      </c>
    </row>
    <row r="57" spans="1:12">
      <c r="A57" s="22">
        <f>RANK(L57,$L$48:$L$147,1)</f>
        <v>22</v>
      </c>
      <c r="B57" s="32">
        <v>64</v>
      </c>
      <c r="C57" s="25" t="s">
        <v>242</v>
      </c>
      <c r="D57" s="25" t="s">
        <v>212</v>
      </c>
      <c r="E57" s="25"/>
      <c r="F57" s="25" t="s">
        <v>320</v>
      </c>
      <c r="G57" s="25"/>
      <c r="H57" s="26" t="s">
        <v>184</v>
      </c>
      <c r="I57" s="27">
        <v>18.2</v>
      </c>
      <c r="J57" s="27">
        <v>18</v>
      </c>
      <c r="K57" s="27">
        <v>9999</v>
      </c>
      <c r="L57" s="28">
        <f>MIN(I57,J57,K57)</f>
        <v>18</v>
      </c>
    </row>
    <row r="58" spans="1:12">
      <c r="A58" s="22">
        <f>RANK(L58,$L$48:$L$147,1)</f>
        <v>23</v>
      </c>
      <c r="B58" s="32">
        <v>84</v>
      </c>
      <c r="C58" s="25" t="s">
        <v>258</v>
      </c>
      <c r="D58" s="25" t="s">
        <v>228</v>
      </c>
      <c r="E58" s="25"/>
      <c r="F58" s="25" t="s">
        <v>320</v>
      </c>
      <c r="G58" s="25"/>
      <c r="H58" s="26" t="s">
        <v>184</v>
      </c>
      <c r="I58" s="27">
        <v>22.11</v>
      </c>
      <c r="J58" s="27">
        <v>18.66</v>
      </c>
      <c r="K58" s="27">
        <v>9999</v>
      </c>
      <c r="L58" s="28">
        <f>MIN(I58,J58,K58)</f>
        <v>18.66</v>
      </c>
    </row>
    <row r="59" spans="1:12" ht="13.5" thickBot="1">
      <c r="A59" s="22">
        <f>RANK(L59,$L$48:$L$147,1)</f>
        <v>25</v>
      </c>
      <c r="B59" s="13">
        <v>88</v>
      </c>
      <c r="C59" s="14" t="s">
        <v>257</v>
      </c>
      <c r="D59" s="14" t="s">
        <v>232</v>
      </c>
      <c r="E59" s="14"/>
      <c r="F59" s="14" t="s">
        <v>320</v>
      </c>
      <c r="G59" s="25"/>
      <c r="H59" s="21" t="s">
        <v>179</v>
      </c>
      <c r="I59" s="27">
        <v>18.95</v>
      </c>
      <c r="J59" s="27">
        <v>19.25</v>
      </c>
      <c r="K59" s="27">
        <v>9999</v>
      </c>
      <c r="L59" s="28">
        <f>MIN(I59,J59,K59)</f>
        <v>18.95</v>
      </c>
    </row>
    <row r="60" spans="1:12">
      <c r="A60" s="22">
        <f>RANK(L60,$L$48:$L$147,1)</f>
        <v>26</v>
      </c>
      <c r="B60" s="15">
        <v>87</v>
      </c>
      <c r="C60" s="16" t="s">
        <v>246</v>
      </c>
      <c r="D60" s="16" t="s">
        <v>231</v>
      </c>
      <c r="E60" s="16"/>
      <c r="F60" s="16" t="s">
        <v>320</v>
      </c>
      <c r="G60" s="25"/>
      <c r="H60" s="19" t="s">
        <v>181</v>
      </c>
      <c r="I60" s="27">
        <v>19.920000000000002</v>
      </c>
      <c r="J60" s="27">
        <v>19.66</v>
      </c>
      <c r="K60" s="27">
        <v>9999</v>
      </c>
      <c r="L60" s="28">
        <f>MIN(I60,J60,K60)</f>
        <v>19.66</v>
      </c>
    </row>
    <row r="61" spans="1:12">
      <c r="A61" s="22">
        <f>RANK(L61,$L$48:$L$147,1)</f>
        <v>29</v>
      </c>
      <c r="B61" s="32">
        <v>73</v>
      </c>
      <c r="C61" s="25" t="s">
        <v>248</v>
      </c>
      <c r="D61" s="25" t="s">
        <v>219</v>
      </c>
      <c r="E61" s="25"/>
      <c r="F61" s="25" t="s">
        <v>320</v>
      </c>
      <c r="G61" s="25"/>
      <c r="H61" s="26" t="s">
        <v>264</v>
      </c>
      <c r="I61" s="27">
        <v>38.21</v>
      </c>
      <c r="J61" s="27">
        <v>23.84</v>
      </c>
      <c r="K61" s="27">
        <v>9999</v>
      </c>
      <c r="L61" s="28">
        <f>MIN(I61,J61,K61)</f>
        <v>23.84</v>
      </c>
    </row>
    <row r="62" spans="1:12">
      <c r="A62" s="22">
        <f>RANK(L62,$L$48:$L$147,1)</f>
        <v>30</v>
      </c>
      <c r="B62" s="32">
        <v>75</v>
      </c>
      <c r="C62" s="25" t="s">
        <v>249</v>
      </c>
      <c r="D62" s="25" t="s">
        <v>220</v>
      </c>
      <c r="E62" s="25"/>
      <c r="F62" s="25" t="s">
        <v>320</v>
      </c>
      <c r="G62" s="25"/>
      <c r="H62" s="26" t="s">
        <v>187</v>
      </c>
      <c r="I62" s="27">
        <v>25.69</v>
      </c>
      <c r="J62" s="27">
        <v>24.01</v>
      </c>
      <c r="K62" s="27">
        <v>9999</v>
      </c>
      <c r="L62" s="28">
        <f>MIN(I62,J62,K62)</f>
        <v>24.01</v>
      </c>
    </row>
    <row r="63" spans="1:12">
      <c r="A63" s="22">
        <f>RANK(L63,$L$48:$L$147,1)</f>
        <v>31</v>
      </c>
      <c r="B63" s="32">
        <v>79</v>
      </c>
      <c r="C63" s="25" t="s">
        <v>253</v>
      </c>
      <c r="D63" s="25" t="s">
        <v>224</v>
      </c>
      <c r="E63" s="25"/>
      <c r="F63" s="25" t="s">
        <v>320</v>
      </c>
      <c r="G63" s="25"/>
      <c r="H63" s="26" t="s">
        <v>184</v>
      </c>
      <c r="I63" s="27">
        <v>9999</v>
      </c>
      <c r="J63" s="27">
        <v>9999</v>
      </c>
      <c r="K63" s="27">
        <v>9999</v>
      </c>
      <c r="L63" s="28">
        <f>MIN(I63,J63,K63)</f>
        <v>9999</v>
      </c>
    </row>
    <row r="64" spans="1:12">
      <c r="A64" s="22">
        <f>RANK(L64,$L$48:$L$147,1)</f>
        <v>21</v>
      </c>
      <c r="B64" s="32">
        <v>89</v>
      </c>
      <c r="C64" s="25" t="s">
        <v>259</v>
      </c>
      <c r="D64" s="25" t="s">
        <v>233</v>
      </c>
      <c r="E64" s="25"/>
      <c r="F64" s="25" t="s">
        <v>323</v>
      </c>
      <c r="G64" s="25"/>
      <c r="H64" s="26" t="s">
        <v>267</v>
      </c>
      <c r="I64" s="27">
        <v>17.66</v>
      </c>
      <c r="J64" s="27">
        <v>53.55</v>
      </c>
      <c r="K64" s="27">
        <v>9999</v>
      </c>
      <c r="L64" s="28">
        <f>MIN(I64,J64,K64)</f>
        <v>17.66</v>
      </c>
    </row>
    <row r="65" spans="1:12">
      <c r="A65" s="22">
        <f>RANK(L65,$L$48:$L$147,1)</f>
        <v>2</v>
      </c>
      <c r="B65" s="32">
        <v>56</v>
      </c>
      <c r="C65" s="25" t="s">
        <v>234</v>
      </c>
      <c r="D65" s="25" t="s">
        <v>205</v>
      </c>
      <c r="E65" s="25"/>
      <c r="F65" s="25" t="s">
        <v>321</v>
      </c>
      <c r="G65" s="25"/>
      <c r="H65" s="26" t="s">
        <v>260</v>
      </c>
      <c r="I65" s="27">
        <v>15.21</v>
      </c>
      <c r="J65" s="27">
        <v>15.03</v>
      </c>
      <c r="K65" s="27">
        <v>9999</v>
      </c>
      <c r="L65" s="28">
        <f>MIN(I65,J65,K65)</f>
        <v>15.03</v>
      </c>
    </row>
    <row r="66" spans="1:12">
      <c r="A66" s="22">
        <f>RANK(L66,$L$48:$L$147,1)</f>
        <v>3</v>
      </c>
      <c r="B66" s="32">
        <v>59</v>
      </c>
      <c r="C66" s="25" t="s">
        <v>237</v>
      </c>
      <c r="D66" s="25" t="s">
        <v>208</v>
      </c>
      <c r="E66" s="25"/>
      <c r="F66" s="25" t="s">
        <v>321</v>
      </c>
      <c r="G66" s="25"/>
      <c r="H66" s="26" t="s">
        <v>260</v>
      </c>
      <c r="I66" s="27">
        <v>15.75</v>
      </c>
      <c r="J66" s="27">
        <v>15.24</v>
      </c>
      <c r="K66" s="27">
        <v>9999</v>
      </c>
      <c r="L66" s="28">
        <f>MIN(I66,J66,K66)</f>
        <v>15.24</v>
      </c>
    </row>
    <row r="67" spans="1:12">
      <c r="A67" s="22">
        <f>RANK(L67,$L$48:$L$147,1)</f>
        <v>5</v>
      </c>
      <c r="B67" s="32">
        <v>67</v>
      </c>
      <c r="C67" s="25" t="s">
        <v>244</v>
      </c>
      <c r="D67" s="25" t="s">
        <v>215</v>
      </c>
      <c r="E67" s="25"/>
      <c r="F67" s="25" t="s">
        <v>321</v>
      </c>
      <c r="G67" s="25"/>
      <c r="H67" s="26" t="s">
        <v>315</v>
      </c>
      <c r="I67" s="27">
        <v>16</v>
      </c>
      <c r="J67" s="27">
        <v>15.3</v>
      </c>
      <c r="K67" s="27">
        <v>9999</v>
      </c>
      <c r="L67" s="28">
        <f>MIN(I67,J67,K67)</f>
        <v>15.3</v>
      </c>
    </row>
    <row r="68" spans="1:12">
      <c r="A68" s="22">
        <f>RANK(L68,$L$48:$L$147,1)</f>
        <v>7</v>
      </c>
      <c r="B68" s="32">
        <v>66</v>
      </c>
      <c r="C68" s="25" t="s">
        <v>243</v>
      </c>
      <c r="D68" s="25" t="s">
        <v>214</v>
      </c>
      <c r="E68" s="25"/>
      <c r="F68" s="25" t="s">
        <v>321</v>
      </c>
      <c r="G68" s="25"/>
      <c r="H68" s="26" t="s">
        <v>262</v>
      </c>
      <c r="I68" s="27">
        <v>15.58</v>
      </c>
      <c r="J68" s="27">
        <v>15.33</v>
      </c>
      <c r="K68" s="27">
        <v>9999</v>
      </c>
      <c r="L68" s="28">
        <f>MIN(I68,J68,K68)</f>
        <v>15.33</v>
      </c>
    </row>
    <row r="69" spans="1:12">
      <c r="A69" s="22">
        <f>RANK(L69,$L$48:$L$147,1)</f>
        <v>10</v>
      </c>
      <c r="B69" s="32">
        <v>82</v>
      </c>
      <c r="C69" s="25" t="s">
        <v>256</v>
      </c>
      <c r="D69" s="25" t="s">
        <v>226</v>
      </c>
      <c r="E69" s="25"/>
      <c r="F69" s="25" t="s">
        <v>321</v>
      </c>
      <c r="G69" s="25"/>
      <c r="H69" s="26" t="s">
        <v>265</v>
      </c>
      <c r="I69" s="27">
        <v>15.67</v>
      </c>
      <c r="J69" s="27">
        <v>15.5</v>
      </c>
      <c r="K69" s="27">
        <v>9999</v>
      </c>
      <c r="L69" s="28">
        <f>MIN(I69,J69,K69)</f>
        <v>15.5</v>
      </c>
    </row>
    <row r="70" spans="1:12">
      <c r="A70" s="22">
        <f>RANK(L70,$L$48:$L$147,1)</f>
        <v>11</v>
      </c>
      <c r="B70" s="32">
        <v>57</v>
      </c>
      <c r="C70" s="25" t="s">
        <v>235</v>
      </c>
      <c r="D70" s="25" t="s">
        <v>206</v>
      </c>
      <c r="E70" s="25"/>
      <c r="F70" s="25" t="s">
        <v>321</v>
      </c>
      <c r="G70" s="25"/>
      <c r="H70" s="26" t="s">
        <v>260</v>
      </c>
      <c r="I70" s="27">
        <v>15.91</v>
      </c>
      <c r="J70" s="27">
        <v>15.54</v>
      </c>
      <c r="K70" s="27">
        <v>9999</v>
      </c>
      <c r="L70" s="28">
        <f>MIN(I70,J70,K70)</f>
        <v>15.54</v>
      </c>
    </row>
    <row r="71" spans="1:12">
      <c r="A71" s="22">
        <f>RANK(L71,$L$48:$L$147,1)</f>
        <v>12</v>
      </c>
      <c r="B71" s="32">
        <v>77</v>
      </c>
      <c r="C71" s="25" t="s">
        <v>251</v>
      </c>
      <c r="D71" s="25" t="s">
        <v>222</v>
      </c>
      <c r="E71" s="25"/>
      <c r="F71" s="25" t="s">
        <v>321</v>
      </c>
      <c r="G71" s="25"/>
      <c r="H71" s="26" t="s">
        <v>204</v>
      </c>
      <c r="I71" s="27">
        <v>16.23</v>
      </c>
      <c r="J71" s="27">
        <v>15.8</v>
      </c>
      <c r="K71" s="27">
        <v>9999</v>
      </c>
      <c r="L71" s="28">
        <f>MIN(I71,J71,K71)</f>
        <v>15.8</v>
      </c>
    </row>
    <row r="72" spans="1:12">
      <c r="A72" s="22">
        <f>RANK(L72,$L$48:$L$147,1)</f>
        <v>24</v>
      </c>
      <c r="B72" s="32">
        <v>85</v>
      </c>
      <c r="C72" s="25" t="s">
        <v>259</v>
      </c>
      <c r="D72" s="25" t="s">
        <v>229</v>
      </c>
      <c r="E72" s="25"/>
      <c r="F72" s="25" t="s">
        <v>321</v>
      </c>
      <c r="G72" s="25"/>
      <c r="H72" s="26" t="s">
        <v>266</v>
      </c>
      <c r="I72" s="27">
        <v>19.02</v>
      </c>
      <c r="J72" s="27">
        <v>18.84</v>
      </c>
      <c r="K72" s="27">
        <v>9999</v>
      </c>
      <c r="L72" s="28">
        <f>MIN(I72,J72,K72)</f>
        <v>18.84</v>
      </c>
    </row>
    <row r="73" spans="1:12">
      <c r="A73" s="22">
        <f>RANK(L73,$L$48:$L$147,1)</f>
        <v>6</v>
      </c>
      <c r="B73" s="32">
        <v>60</v>
      </c>
      <c r="C73" s="25" t="s">
        <v>238</v>
      </c>
      <c r="D73" s="25" t="s">
        <v>314</v>
      </c>
      <c r="E73" s="25"/>
      <c r="F73" s="25" t="s">
        <v>319</v>
      </c>
      <c r="G73" s="25"/>
      <c r="H73" s="26" t="s">
        <v>182</v>
      </c>
      <c r="I73" s="27">
        <v>15.88</v>
      </c>
      <c r="J73" s="27">
        <v>15.32</v>
      </c>
      <c r="K73" s="27">
        <v>9999</v>
      </c>
      <c r="L73" s="28">
        <f>MIN(I73,J73,K73)</f>
        <v>15.32</v>
      </c>
    </row>
    <row r="74" spans="1:12">
      <c r="A74" s="22">
        <f>RANK(L74,$L$48:$L$147,1)</f>
        <v>7</v>
      </c>
      <c r="B74" s="32">
        <v>86</v>
      </c>
      <c r="C74" s="25" t="s">
        <v>166</v>
      </c>
      <c r="D74" s="25" t="s">
        <v>230</v>
      </c>
      <c r="E74" s="25"/>
      <c r="F74" s="25" t="s">
        <v>319</v>
      </c>
      <c r="G74" s="25"/>
      <c r="H74" s="26" t="s">
        <v>182</v>
      </c>
      <c r="I74" s="27">
        <v>15.65</v>
      </c>
      <c r="J74" s="27">
        <v>15.33</v>
      </c>
      <c r="K74" s="27">
        <v>9999</v>
      </c>
      <c r="L74" s="28">
        <f>MIN(I74,J74,K74)</f>
        <v>15.33</v>
      </c>
    </row>
    <row r="75" spans="1:12">
      <c r="A75" s="22">
        <f>RANK(L75,$L$48:$L$147,1)</f>
        <v>14</v>
      </c>
      <c r="B75" s="32">
        <v>81</v>
      </c>
      <c r="C75" s="25" t="s">
        <v>255</v>
      </c>
      <c r="D75" s="25" t="s">
        <v>225</v>
      </c>
      <c r="E75" s="25"/>
      <c r="F75" s="25" t="s">
        <v>319</v>
      </c>
      <c r="G75" s="25"/>
      <c r="H75" s="26" t="s">
        <v>183</v>
      </c>
      <c r="I75" s="27">
        <v>16.27</v>
      </c>
      <c r="J75" s="27">
        <v>16.32</v>
      </c>
      <c r="K75" s="27">
        <v>9999</v>
      </c>
      <c r="L75" s="28">
        <f>MIN(I75,J75,K75)</f>
        <v>16.27</v>
      </c>
    </row>
    <row r="76" spans="1:12">
      <c r="A76" s="22">
        <f>RANK(L76,$L$48:$L$147,1)</f>
        <v>16</v>
      </c>
      <c r="B76" s="32">
        <v>83</v>
      </c>
      <c r="C76" s="25" t="s">
        <v>257</v>
      </c>
      <c r="D76" s="25" t="s">
        <v>227</v>
      </c>
      <c r="E76" s="25"/>
      <c r="F76" s="25" t="s">
        <v>319</v>
      </c>
      <c r="G76" s="25"/>
      <c r="H76" s="26" t="s">
        <v>183</v>
      </c>
      <c r="I76" s="27">
        <v>16.71</v>
      </c>
      <c r="J76" s="27">
        <v>20.190000000000001</v>
      </c>
      <c r="K76" s="27">
        <v>9999</v>
      </c>
      <c r="L76" s="28">
        <f>MIN(I76,J76,K76)</f>
        <v>16.71</v>
      </c>
    </row>
    <row r="77" spans="1:12">
      <c r="A77" s="22">
        <f>RANK(L77,$L$48:$L$147,1)</f>
        <v>19</v>
      </c>
      <c r="B77" s="32">
        <v>65</v>
      </c>
      <c r="C77" s="25" t="s">
        <v>241</v>
      </c>
      <c r="D77" s="25" t="s">
        <v>213</v>
      </c>
      <c r="E77" s="25"/>
      <c r="F77" s="25" t="s">
        <v>319</v>
      </c>
      <c r="G77" s="25"/>
      <c r="H77" s="26" t="s">
        <v>183</v>
      </c>
      <c r="I77" s="27">
        <v>17.239999999999998</v>
      </c>
      <c r="J77" s="27">
        <v>16.95</v>
      </c>
      <c r="K77" s="27">
        <v>9999</v>
      </c>
      <c r="L77" s="28">
        <f>MIN(I77,J77,K77)</f>
        <v>16.95</v>
      </c>
    </row>
    <row r="78" spans="1:12">
      <c r="A78" s="22">
        <f>RANK(L78,$L$48:$L$147,1)</f>
        <v>28</v>
      </c>
      <c r="B78" s="32">
        <v>71</v>
      </c>
      <c r="C78" s="25" t="s">
        <v>246</v>
      </c>
      <c r="D78" s="25" t="s">
        <v>217</v>
      </c>
      <c r="E78" s="25"/>
      <c r="F78" s="25" t="s">
        <v>319</v>
      </c>
      <c r="G78" s="25"/>
      <c r="H78" s="26" t="s">
        <v>182</v>
      </c>
      <c r="I78" s="27">
        <v>20.82</v>
      </c>
      <c r="J78" s="27">
        <v>20.94</v>
      </c>
      <c r="K78" s="27">
        <v>9999</v>
      </c>
      <c r="L78" s="28">
        <f>MIN(I78,J78,K78)</f>
        <v>20.82</v>
      </c>
    </row>
    <row r="79" spans="1:12">
      <c r="A79" s="22">
        <f t="shared" ref="A49:A112" si="2">RANK(L79,$L$48:$L$147,1)</f>
        <v>31</v>
      </c>
      <c r="B79" s="32"/>
      <c r="C79" s="25"/>
      <c r="D79" s="25"/>
      <c r="E79" s="25"/>
      <c r="F79" s="25"/>
      <c r="G79" s="25"/>
      <c r="H79" s="26"/>
      <c r="I79" s="27">
        <v>9999</v>
      </c>
      <c r="J79" s="27">
        <v>9999</v>
      </c>
      <c r="K79" s="27">
        <v>9999</v>
      </c>
      <c r="L79" s="28">
        <f t="shared" ref="L49:L112" si="3">MIN(I79,J79,K79)</f>
        <v>9999</v>
      </c>
    </row>
    <row r="80" spans="1:12">
      <c r="A80" s="22">
        <f t="shared" si="2"/>
        <v>31</v>
      </c>
      <c r="B80" s="32"/>
      <c r="C80" s="25"/>
      <c r="D80" s="25"/>
      <c r="E80" s="25"/>
      <c r="F80" s="25"/>
      <c r="G80" s="25"/>
      <c r="H80" s="26"/>
      <c r="I80" s="27">
        <v>9999</v>
      </c>
      <c r="J80" s="27">
        <v>9999</v>
      </c>
      <c r="K80" s="27">
        <v>9999</v>
      </c>
      <c r="L80" s="28">
        <f t="shared" si="3"/>
        <v>9999</v>
      </c>
    </row>
    <row r="81" spans="1:12">
      <c r="A81" s="22">
        <f t="shared" si="2"/>
        <v>31</v>
      </c>
      <c r="B81" s="32"/>
      <c r="C81" s="25"/>
      <c r="D81" s="25"/>
      <c r="E81" s="25"/>
      <c r="F81" s="25"/>
      <c r="G81" s="25"/>
      <c r="H81" s="26"/>
      <c r="I81" s="27">
        <v>9999</v>
      </c>
      <c r="J81" s="27">
        <v>9999</v>
      </c>
      <c r="K81" s="27">
        <v>9999</v>
      </c>
      <c r="L81" s="28">
        <f t="shared" si="3"/>
        <v>9999</v>
      </c>
    </row>
    <row r="82" spans="1:12">
      <c r="A82" s="22">
        <f t="shared" si="2"/>
        <v>31</v>
      </c>
      <c r="B82" s="32"/>
      <c r="C82" s="25"/>
      <c r="D82" s="25"/>
      <c r="E82" s="25"/>
      <c r="F82" s="25"/>
      <c r="G82" s="25"/>
      <c r="H82" s="26"/>
      <c r="I82" s="27">
        <v>9999</v>
      </c>
      <c r="J82" s="27">
        <v>9999</v>
      </c>
      <c r="K82" s="27">
        <v>9999</v>
      </c>
      <c r="L82" s="28">
        <f t="shared" si="3"/>
        <v>9999</v>
      </c>
    </row>
    <row r="83" spans="1:12">
      <c r="A83" s="22">
        <f t="shared" si="2"/>
        <v>31</v>
      </c>
      <c r="B83" s="32"/>
      <c r="C83" s="25"/>
      <c r="D83" s="25"/>
      <c r="E83" s="25"/>
      <c r="F83" s="25"/>
      <c r="G83" s="25"/>
      <c r="H83" s="26"/>
      <c r="I83" s="27">
        <v>9999</v>
      </c>
      <c r="J83" s="27">
        <v>9999</v>
      </c>
      <c r="K83" s="27">
        <v>9999</v>
      </c>
      <c r="L83" s="28">
        <f t="shared" si="3"/>
        <v>9999</v>
      </c>
    </row>
    <row r="84" spans="1:12">
      <c r="A84" s="22">
        <f t="shared" si="2"/>
        <v>31</v>
      </c>
      <c r="B84" s="32"/>
      <c r="C84" s="25"/>
      <c r="D84" s="25"/>
      <c r="E84" s="25"/>
      <c r="F84" s="25"/>
      <c r="G84" s="25"/>
      <c r="H84" s="26"/>
      <c r="I84" s="27">
        <v>9999</v>
      </c>
      <c r="J84" s="27">
        <v>9999</v>
      </c>
      <c r="K84" s="27">
        <v>9999</v>
      </c>
      <c r="L84" s="28">
        <f t="shared" si="3"/>
        <v>9999</v>
      </c>
    </row>
    <row r="85" spans="1:12">
      <c r="A85" s="22">
        <f t="shared" si="2"/>
        <v>31</v>
      </c>
      <c r="B85" s="32"/>
      <c r="C85" s="25"/>
      <c r="D85" s="25"/>
      <c r="E85" s="25"/>
      <c r="F85" s="25"/>
      <c r="G85" s="25"/>
      <c r="H85" s="26"/>
      <c r="I85" s="27">
        <v>9999</v>
      </c>
      <c r="J85" s="27">
        <v>9999</v>
      </c>
      <c r="K85" s="27">
        <v>9999</v>
      </c>
      <c r="L85" s="28">
        <f t="shared" si="3"/>
        <v>9999</v>
      </c>
    </row>
    <row r="86" spans="1:12">
      <c r="A86" s="22">
        <f t="shared" si="2"/>
        <v>31</v>
      </c>
      <c r="B86" s="32"/>
      <c r="C86" s="25"/>
      <c r="D86" s="25"/>
      <c r="E86" s="25"/>
      <c r="F86" s="25"/>
      <c r="G86" s="25"/>
      <c r="H86" s="26"/>
      <c r="I86" s="27">
        <v>9999</v>
      </c>
      <c r="J86" s="27">
        <v>9999</v>
      </c>
      <c r="K86" s="27">
        <v>9999</v>
      </c>
      <c r="L86" s="28">
        <f t="shared" si="3"/>
        <v>9999</v>
      </c>
    </row>
    <row r="87" spans="1:12">
      <c r="A87" s="22">
        <f t="shared" si="2"/>
        <v>31</v>
      </c>
      <c r="B87" s="32"/>
      <c r="C87" s="25"/>
      <c r="D87" s="25"/>
      <c r="E87" s="25"/>
      <c r="F87" s="25"/>
      <c r="G87" s="25"/>
      <c r="H87" s="26"/>
      <c r="I87" s="27">
        <v>9999</v>
      </c>
      <c r="J87" s="27">
        <v>9999</v>
      </c>
      <c r="K87" s="27">
        <v>9999</v>
      </c>
      <c r="L87" s="28">
        <f t="shared" si="3"/>
        <v>9999</v>
      </c>
    </row>
    <row r="88" spans="1:12">
      <c r="A88" s="22">
        <f t="shared" si="2"/>
        <v>31</v>
      </c>
      <c r="B88" s="32"/>
      <c r="C88" s="25"/>
      <c r="D88" s="25"/>
      <c r="E88" s="25"/>
      <c r="F88" s="25"/>
      <c r="G88" s="25"/>
      <c r="H88" s="26"/>
      <c r="I88" s="27">
        <v>9999</v>
      </c>
      <c r="J88" s="27">
        <v>9999</v>
      </c>
      <c r="K88" s="27">
        <v>9999</v>
      </c>
      <c r="L88" s="28">
        <f t="shared" si="3"/>
        <v>9999</v>
      </c>
    </row>
    <row r="89" spans="1:12">
      <c r="A89" s="22">
        <f t="shared" si="2"/>
        <v>31</v>
      </c>
      <c r="B89" s="32"/>
      <c r="C89" s="25"/>
      <c r="D89" s="25"/>
      <c r="E89" s="25"/>
      <c r="F89" s="25"/>
      <c r="G89" s="25"/>
      <c r="H89" s="26"/>
      <c r="I89" s="27">
        <v>9999</v>
      </c>
      <c r="J89" s="27">
        <v>9999</v>
      </c>
      <c r="K89" s="27">
        <v>9999</v>
      </c>
      <c r="L89" s="28">
        <f t="shared" si="3"/>
        <v>9999</v>
      </c>
    </row>
    <row r="90" spans="1:12">
      <c r="A90" s="22">
        <f t="shared" si="2"/>
        <v>31</v>
      </c>
      <c r="B90" s="32"/>
      <c r="C90" s="25"/>
      <c r="D90" s="25"/>
      <c r="E90" s="25"/>
      <c r="F90" s="25"/>
      <c r="G90" s="25"/>
      <c r="H90" s="26"/>
      <c r="I90" s="27">
        <v>9999</v>
      </c>
      <c r="J90" s="27">
        <v>9999</v>
      </c>
      <c r="K90" s="27">
        <v>9999</v>
      </c>
      <c r="L90" s="28">
        <f t="shared" si="3"/>
        <v>9999</v>
      </c>
    </row>
    <row r="91" spans="1:12">
      <c r="A91" s="22">
        <f t="shared" si="2"/>
        <v>31</v>
      </c>
      <c r="B91" s="32"/>
      <c r="C91" s="25"/>
      <c r="D91" s="25"/>
      <c r="E91" s="25"/>
      <c r="F91" s="25"/>
      <c r="G91" s="25"/>
      <c r="H91" s="26"/>
      <c r="I91" s="27">
        <v>9999</v>
      </c>
      <c r="J91" s="27">
        <v>9999</v>
      </c>
      <c r="K91" s="27">
        <v>9999</v>
      </c>
      <c r="L91" s="28">
        <f t="shared" si="3"/>
        <v>9999</v>
      </c>
    </row>
    <row r="92" spans="1:12">
      <c r="A92" s="22">
        <f t="shared" si="2"/>
        <v>31</v>
      </c>
      <c r="B92" s="32"/>
      <c r="C92" s="25"/>
      <c r="D92" s="25"/>
      <c r="E92" s="25"/>
      <c r="F92" s="25"/>
      <c r="G92" s="25"/>
      <c r="H92" s="26"/>
      <c r="I92" s="27">
        <v>9999</v>
      </c>
      <c r="J92" s="27">
        <v>9999</v>
      </c>
      <c r="K92" s="27">
        <v>9999</v>
      </c>
      <c r="L92" s="28">
        <f t="shared" si="3"/>
        <v>9999</v>
      </c>
    </row>
    <row r="93" spans="1:12">
      <c r="A93" s="22">
        <f t="shared" si="2"/>
        <v>31</v>
      </c>
      <c r="B93" s="32"/>
      <c r="C93" s="25"/>
      <c r="D93" s="25"/>
      <c r="E93" s="25"/>
      <c r="F93" s="25"/>
      <c r="G93" s="25"/>
      <c r="H93" s="26"/>
      <c r="I93" s="27">
        <v>9999</v>
      </c>
      <c r="J93" s="27">
        <v>9999</v>
      </c>
      <c r="K93" s="27">
        <v>9999</v>
      </c>
      <c r="L93" s="28">
        <f t="shared" si="3"/>
        <v>9999</v>
      </c>
    </row>
    <row r="94" spans="1:12">
      <c r="A94" s="22">
        <f t="shared" si="2"/>
        <v>31</v>
      </c>
      <c r="B94" s="32"/>
      <c r="C94" s="25"/>
      <c r="D94" s="25"/>
      <c r="E94" s="25"/>
      <c r="F94" s="25"/>
      <c r="G94" s="25"/>
      <c r="H94" s="26"/>
      <c r="I94" s="27">
        <v>9999</v>
      </c>
      <c r="J94" s="27">
        <v>9999</v>
      </c>
      <c r="K94" s="27">
        <v>9999</v>
      </c>
      <c r="L94" s="28">
        <f t="shared" si="3"/>
        <v>9999</v>
      </c>
    </row>
    <row r="95" spans="1:12">
      <c r="A95" s="22">
        <f t="shared" si="2"/>
        <v>31</v>
      </c>
      <c r="B95" s="32"/>
      <c r="C95" s="25"/>
      <c r="D95" s="25"/>
      <c r="E95" s="25"/>
      <c r="F95" s="25"/>
      <c r="G95" s="25"/>
      <c r="H95" s="26"/>
      <c r="I95" s="27">
        <v>9999</v>
      </c>
      <c r="J95" s="27">
        <v>9999</v>
      </c>
      <c r="K95" s="27">
        <v>9999</v>
      </c>
      <c r="L95" s="28">
        <f t="shared" si="3"/>
        <v>9999</v>
      </c>
    </row>
    <row r="96" spans="1:12">
      <c r="A96" s="22">
        <f t="shared" si="2"/>
        <v>31</v>
      </c>
      <c r="B96" s="32"/>
      <c r="C96" s="25"/>
      <c r="D96" s="25"/>
      <c r="E96" s="25"/>
      <c r="F96" s="25"/>
      <c r="G96" s="25"/>
      <c r="H96" s="26"/>
      <c r="I96" s="27">
        <v>9999</v>
      </c>
      <c r="J96" s="27">
        <v>9999</v>
      </c>
      <c r="K96" s="27">
        <v>9999</v>
      </c>
      <c r="L96" s="28">
        <f t="shared" si="3"/>
        <v>9999</v>
      </c>
    </row>
    <row r="97" spans="1:12">
      <c r="A97" s="22">
        <f t="shared" si="2"/>
        <v>31</v>
      </c>
      <c r="B97" s="32"/>
      <c r="C97" s="25"/>
      <c r="D97" s="25"/>
      <c r="E97" s="25"/>
      <c r="F97" s="25"/>
      <c r="G97" s="25"/>
      <c r="H97" s="26"/>
      <c r="I97" s="27">
        <v>9999</v>
      </c>
      <c r="J97" s="27">
        <v>9999</v>
      </c>
      <c r="K97" s="27">
        <v>9999</v>
      </c>
      <c r="L97" s="28">
        <f t="shared" si="3"/>
        <v>9999</v>
      </c>
    </row>
    <row r="98" spans="1:12">
      <c r="A98" s="22">
        <f t="shared" si="2"/>
        <v>31</v>
      </c>
      <c r="B98" s="32"/>
      <c r="C98" s="25"/>
      <c r="D98" s="25"/>
      <c r="E98" s="25"/>
      <c r="F98" s="25"/>
      <c r="G98" s="25"/>
      <c r="H98" s="26"/>
      <c r="I98" s="27">
        <v>9999</v>
      </c>
      <c r="J98" s="27">
        <v>9999</v>
      </c>
      <c r="K98" s="27">
        <v>9999</v>
      </c>
      <c r="L98" s="28">
        <f t="shared" si="3"/>
        <v>9999</v>
      </c>
    </row>
    <row r="99" spans="1:12">
      <c r="A99" s="22">
        <f t="shared" si="2"/>
        <v>31</v>
      </c>
      <c r="B99" s="32"/>
      <c r="C99" s="25"/>
      <c r="D99" s="25"/>
      <c r="E99" s="25"/>
      <c r="F99" s="25"/>
      <c r="G99" s="25"/>
      <c r="H99" s="26"/>
      <c r="I99" s="27">
        <v>9999</v>
      </c>
      <c r="J99" s="27">
        <v>9999</v>
      </c>
      <c r="K99" s="27">
        <v>9999</v>
      </c>
      <c r="L99" s="28">
        <f t="shared" si="3"/>
        <v>9999</v>
      </c>
    </row>
    <row r="100" spans="1:12">
      <c r="A100" s="22">
        <f t="shared" si="2"/>
        <v>31</v>
      </c>
      <c r="B100" s="32"/>
      <c r="C100" s="25"/>
      <c r="D100" s="25"/>
      <c r="E100" s="25"/>
      <c r="F100" s="25"/>
      <c r="G100" s="25"/>
      <c r="H100" s="26"/>
      <c r="I100" s="27">
        <v>9999</v>
      </c>
      <c r="J100" s="27">
        <v>9999</v>
      </c>
      <c r="K100" s="27">
        <v>9999</v>
      </c>
      <c r="L100" s="28">
        <f t="shared" si="3"/>
        <v>9999</v>
      </c>
    </row>
    <row r="101" spans="1:12">
      <c r="A101" s="22">
        <f t="shared" si="2"/>
        <v>31</v>
      </c>
      <c r="B101" s="32"/>
      <c r="C101" s="25"/>
      <c r="D101" s="25"/>
      <c r="E101" s="25"/>
      <c r="F101" s="25"/>
      <c r="G101" s="25"/>
      <c r="H101" s="26"/>
      <c r="I101" s="27">
        <v>9999</v>
      </c>
      <c r="J101" s="27">
        <v>9999</v>
      </c>
      <c r="K101" s="27">
        <v>9999</v>
      </c>
      <c r="L101" s="28">
        <f t="shared" si="3"/>
        <v>9999</v>
      </c>
    </row>
    <row r="102" spans="1:12">
      <c r="A102" s="22">
        <f t="shared" si="2"/>
        <v>31</v>
      </c>
      <c r="B102" s="32"/>
      <c r="C102" s="25"/>
      <c r="D102" s="25"/>
      <c r="E102" s="25"/>
      <c r="F102" s="25"/>
      <c r="G102" s="25"/>
      <c r="H102" s="26"/>
      <c r="I102" s="27">
        <v>9999</v>
      </c>
      <c r="J102" s="27">
        <v>9999</v>
      </c>
      <c r="K102" s="27">
        <v>9999</v>
      </c>
      <c r="L102" s="28">
        <f t="shared" si="3"/>
        <v>9999</v>
      </c>
    </row>
    <row r="103" spans="1:12">
      <c r="A103" s="22">
        <f t="shared" si="2"/>
        <v>31</v>
      </c>
      <c r="B103" s="32"/>
      <c r="C103" s="25"/>
      <c r="D103" s="25"/>
      <c r="E103" s="25"/>
      <c r="F103" s="25"/>
      <c r="G103" s="25"/>
      <c r="H103" s="26"/>
      <c r="I103" s="27">
        <v>9999</v>
      </c>
      <c r="J103" s="27">
        <v>9999</v>
      </c>
      <c r="K103" s="27">
        <v>9999</v>
      </c>
      <c r="L103" s="28">
        <f t="shared" si="3"/>
        <v>9999</v>
      </c>
    </row>
    <row r="104" spans="1:12">
      <c r="A104" s="22">
        <f t="shared" si="2"/>
        <v>31</v>
      </c>
      <c r="B104" s="32"/>
      <c r="C104" s="25"/>
      <c r="D104" s="25"/>
      <c r="E104" s="25"/>
      <c r="F104" s="25"/>
      <c r="G104" s="25"/>
      <c r="H104" s="26"/>
      <c r="I104" s="27">
        <v>9999</v>
      </c>
      <c r="J104" s="27">
        <v>9999</v>
      </c>
      <c r="K104" s="27">
        <v>9999</v>
      </c>
      <c r="L104" s="28">
        <f t="shared" si="3"/>
        <v>9999</v>
      </c>
    </row>
    <row r="105" spans="1:12">
      <c r="A105" s="22">
        <f t="shared" si="2"/>
        <v>31</v>
      </c>
      <c r="B105" s="32"/>
      <c r="C105" s="25"/>
      <c r="D105" s="25"/>
      <c r="E105" s="25"/>
      <c r="F105" s="25"/>
      <c r="G105" s="25"/>
      <c r="H105" s="26"/>
      <c r="I105" s="27">
        <v>9999</v>
      </c>
      <c r="J105" s="27">
        <v>9999</v>
      </c>
      <c r="K105" s="27">
        <v>9999</v>
      </c>
      <c r="L105" s="28">
        <f t="shared" si="3"/>
        <v>9999</v>
      </c>
    </row>
    <row r="106" spans="1:12">
      <c r="A106" s="22">
        <f t="shared" si="2"/>
        <v>31</v>
      </c>
      <c r="B106" s="32"/>
      <c r="C106" s="25"/>
      <c r="D106" s="25"/>
      <c r="E106" s="25"/>
      <c r="F106" s="25"/>
      <c r="G106" s="25"/>
      <c r="H106" s="26"/>
      <c r="I106" s="27">
        <v>9999</v>
      </c>
      <c r="J106" s="27">
        <v>9999</v>
      </c>
      <c r="K106" s="27">
        <v>9999</v>
      </c>
      <c r="L106" s="28">
        <f t="shared" si="3"/>
        <v>9999</v>
      </c>
    </row>
    <row r="107" spans="1:12">
      <c r="A107" s="22">
        <f t="shared" si="2"/>
        <v>31</v>
      </c>
      <c r="B107" s="32"/>
      <c r="C107" s="25"/>
      <c r="D107" s="25"/>
      <c r="E107" s="25"/>
      <c r="F107" s="25"/>
      <c r="G107" s="25"/>
      <c r="H107" s="26"/>
      <c r="I107" s="27">
        <v>9999</v>
      </c>
      <c r="J107" s="27">
        <v>9999</v>
      </c>
      <c r="K107" s="27">
        <v>9999</v>
      </c>
      <c r="L107" s="28">
        <f t="shared" si="3"/>
        <v>9999</v>
      </c>
    </row>
    <row r="108" spans="1:12">
      <c r="A108" s="22">
        <f t="shared" si="2"/>
        <v>31</v>
      </c>
      <c r="B108" s="32"/>
      <c r="C108" s="25"/>
      <c r="D108" s="25"/>
      <c r="E108" s="25"/>
      <c r="F108" s="25"/>
      <c r="G108" s="25"/>
      <c r="H108" s="26"/>
      <c r="I108" s="27">
        <v>9999</v>
      </c>
      <c r="J108" s="27">
        <v>9999</v>
      </c>
      <c r="K108" s="27">
        <v>9999</v>
      </c>
      <c r="L108" s="28">
        <f t="shared" si="3"/>
        <v>9999</v>
      </c>
    </row>
    <row r="109" spans="1:12">
      <c r="A109" s="22">
        <f t="shared" si="2"/>
        <v>31</v>
      </c>
      <c r="B109" s="32"/>
      <c r="C109" s="25"/>
      <c r="D109" s="25"/>
      <c r="E109" s="25"/>
      <c r="F109" s="25"/>
      <c r="G109" s="25"/>
      <c r="H109" s="26"/>
      <c r="I109" s="27">
        <v>9999</v>
      </c>
      <c r="J109" s="27">
        <v>9999</v>
      </c>
      <c r="K109" s="27">
        <v>9999</v>
      </c>
      <c r="L109" s="28">
        <f t="shared" si="3"/>
        <v>9999</v>
      </c>
    </row>
    <row r="110" spans="1:12">
      <c r="A110" s="22">
        <f t="shared" si="2"/>
        <v>31</v>
      </c>
      <c r="B110" s="32"/>
      <c r="C110" s="25"/>
      <c r="D110" s="25"/>
      <c r="E110" s="25"/>
      <c r="F110" s="25"/>
      <c r="G110" s="25"/>
      <c r="H110" s="26"/>
      <c r="I110" s="27">
        <v>9999</v>
      </c>
      <c r="J110" s="27">
        <v>9999</v>
      </c>
      <c r="K110" s="27">
        <v>9999</v>
      </c>
      <c r="L110" s="28">
        <f t="shared" si="3"/>
        <v>9999</v>
      </c>
    </row>
    <row r="111" spans="1:12">
      <c r="A111" s="22">
        <f t="shared" si="2"/>
        <v>31</v>
      </c>
      <c r="B111" s="32"/>
      <c r="C111" s="25"/>
      <c r="D111" s="25"/>
      <c r="E111" s="25"/>
      <c r="F111" s="25"/>
      <c r="G111" s="25"/>
      <c r="H111" s="26"/>
      <c r="I111" s="27">
        <v>9999</v>
      </c>
      <c r="J111" s="27">
        <v>9999</v>
      </c>
      <c r="K111" s="27">
        <v>9999</v>
      </c>
      <c r="L111" s="28">
        <f t="shared" si="3"/>
        <v>9999</v>
      </c>
    </row>
    <row r="112" spans="1:12">
      <c r="A112" s="22">
        <f t="shared" si="2"/>
        <v>31</v>
      </c>
      <c r="B112" s="32"/>
      <c r="C112" s="25"/>
      <c r="D112" s="25"/>
      <c r="E112" s="25"/>
      <c r="F112" s="25"/>
      <c r="G112" s="25"/>
      <c r="H112" s="26"/>
      <c r="I112" s="27">
        <v>9999</v>
      </c>
      <c r="J112" s="27">
        <v>9999</v>
      </c>
      <c r="K112" s="27">
        <v>9999</v>
      </c>
      <c r="L112" s="28">
        <f t="shared" si="3"/>
        <v>9999</v>
      </c>
    </row>
    <row r="113" spans="1:12">
      <c r="A113" s="22">
        <f t="shared" ref="A113:A147" si="4">RANK(L113,$L$48:$L$147,1)</f>
        <v>31</v>
      </c>
      <c r="B113" s="32"/>
      <c r="C113" s="25"/>
      <c r="D113" s="25"/>
      <c r="E113" s="25"/>
      <c r="F113" s="25"/>
      <c r="G113" s="25"/>
      <c r="H113" s="26"/>
      <c r="I113" s="27">
        <v>9999</v>
      </c>
      <c r="J113" s="27">
        <v>9999</v>
      </c>
      <c r="K113" s="27">
        <v>9999</v>
      </c>
      <c r="L113" s="28">
        <f t="shared" ref="L113:L147" si="5">MIN(I113,J113,K113)</f>
        <v>9999</v>
      </c>
    </row>
    <row r="114" spans="1:12">
      <c r="A114" s="22">
        <f t="shared" si="4"/>
        <v>31</v>
      </c>
      <c r="B114" s="32"/>
      <c r="C114" s="25"/>
      <c r="D114" s="25"/>
      <c r="E114" s="25"/>
      <c r="F114" s="25"/>
      <c r="G114" s="25"/>
      <c r="H114" s="26"/>
      <c r="I114" s="27">
        <v>9999</v>
      </c>
      <c r="J114" s="27">
        <v>9999</v>
      </c>
      <c r="K114" s="27">
        <v>9999</v>
      </c>
      <c r="L114" s="28">
        <f t="shared" si="5"/>
        <v>9999</v>
      </c>
    </row>
    <row r="115" spans="1:12">
      <c r="A115" s="22">
        <f t="shared" si="4"/>
        <v>31</v>
      </c>
      <c r="B115" s="32"/>
      <c r="C115" s="25"/>
      <c r="D115" s="25"/>
      <c r="E115" s="25"/>
      <c r="F115" s="25"/>
      <c r="G115" s="25"/>
      <c r="H115" s="26"/>
      <c r="I115" s="27">
        <v>9999</v>
      </c>
      <c r="J115" s="27">
        <v>9999</v>
      </c>
      <c r="K115" s="27">
        <v>9999</v>
      </c>
      <c r="L115" s="28">
        <f t="shared" si="5"/>
        <v>9999</v>
      </c>
    </row>
    <row r="116" spans="1:12">
      <c r="A116" s="22">
        <f t="shared" si="4"/>
        <v>31</v>
      </c>
      <c r="B116" s="32"/>
      <c r="C116" s="25"/>
      <c r="D116" s="25"/>
      <c r="E116" s="25"/>
      <c r="F116" s="25"/>
      <c r="G116" s="25"/>
      <c r="H116" s="26"/>
      <c r="I116" s="27">
        <v>9999</v>
      </c>
      <c r="J116" s="27">
        <v>9999</v>
      </c>
      <c r="K116" s="27">
        <v>9999</v>
      </c>
      <c r="L116" s="28">
        <f t="shared" si="5"/>
        <v>9999</v>
      </c>
    </row>
    <row r="117" spans="1:12">
      <c r="A117" s="22">
        <f t="shared" si="4"/>
        <v>31</v>
      </c>
      <c r="B117" s="17"/>
      <c r="C117" s="18"/>
      <c r="D117" s="18"/>
      <c r="E117" s="18"/>
      <c r="F117" s="18"/>
      <c r="G117" s="18"/>
      <c r="H117" s="20"/>
      <c r="I117" s="27">
        <v>9999</v>
      </c>
      <c r="J117" s="27">
        <v>9999</v>
      </c>
      <c r="K117" s="27">
        <v>9999</v>
      </c>
      <c r="L117" s="28">
        <f t="shared" si="5"/>
        <v>9999</v>
      </c>
    </row>
    <row r="118" spans="1:12">
      <c r="A118" s="22">
        <f t="shared" si="4"/>
        <v>31</v>
      </c>
      <c r="B118" s="17"/>
      <c r="C118" s="18"/>
      <c r="D118" s="18"/>
      <c r="E118" s="18"/>
      <c r="F118" s="18"/>
      <c r="G118" s="18"/>
      <c r="H118" s="20"/>
      <c r="I118" s="27">
        <v>9999</v>
      </c>
      <c r="J118" s="27">
        <v>9999</v>
      </c>
      <c r="K118" s="27">
        <v>9999</v>
      </c>
      <c r="L118" s="28">
        <f t="shared" si="5"/>
        <v>9999</v>
      </c>
    </row>
    <row r="119" spans="1:12">
      <c r="A119" s="22">
        <f t="shared" si="4"/>
        <v>31</v>
      </c>
      <c r="B119" s="32"/>
      <c r="C119" s="25"/>
      <c r="D119" s="25"/>
      <c r="E119" s="25"/>
      <c r="F119" s="25"/>
      <c r="G119" s="25"/>
      <c r="H119" s="26"/>
      <c r="I119" s="27">
        <v>9999</v>
      </c>
      <c r="J119" s="27">
        <v>9999</v>
      </c>
      <c r="K119" s="27">
        <v>9999</v>
      </c>
      <c r="L119" s="28">
        <f t="shared" si="5"/>
        <v>9999</v>
      </c>
    </row>
    <row r="120" spans="1:12">
      <c r="A120" s="22">
        <f t="shared" si="4"/>
        <v>31</v>
      </c>
      <c r="B120" s="32"/>
      <c r="C120" s="25"/>
      <c r="D120" s="25"/>
      <c r="E120" s="25"/>
      <c r="F120" s="25"/>
      <c r="G120" s="25"/>
      <c r="H120" s="26"/>
      <c r="I120" s="27">
        <v>9999</v>
      </c>
      <c r="J120" s="27">
        <v>9999</v>
      </c>
      <c r="K120" s="27">
        <v>9999</v>
      </c>
      <c r="L120" s="28">
        <f t="shared" si="5"/>
        <v>9999</v>
      </c>
    </row>
    <row r="121" spans="1:12">
      <c r="A121" s="22">
        <f t="shared" si="4"/>
        <v>31</v>
      </c>
      <c r="B121" s="32"/>
      <c r="C121" s="25"/>
      <c r="D121" s="25"/>
      <c r="E121" s="25"/>
      <c r="F121" s="25"/>
      <c r="G121" s="25"/>
      <c r="H121" s="26"/>
      <c r="I121" s="27">
        <v>9999</v>
      </c>
      <c r="J121" s="27">
        <v>9999</v>
      </c>
      <c r="K121" s="27">
        <v>9999</v>
      </c>
      <c r="L121" s="28">
        <f t="shared" si="5"/>
        <v>9999</v>
      </c>
    </row>
    <row r="122" spans="1:12">
      <c r="A122" s="22">
        <f t="shared" si="4"/>
        <v>31</v>
      </c>
      <c r="B122" s="32"/>
      <c r="C122" s="25"/>
      <c r="D122" s="25"/>
      <c r="E122" s="25"/>
      <c r="F122" s="25"/>
      <c r="G122" s="25"/>
      <c r="H122" s="26"/>
      <c r="I122" s="27">
        <v>9999</v>
      </c>
      <c r="J122" s="27">
        <v>9999</v>
      </c>
      <c r="K122" s="27">
        <v>9999</v>
      </c>
      <c r="L122" s="28">
        <f t="shared" si="5"/>
        <v>9999</v>
      </c>
    </row>
    <row r="123" spans="1:12">
      <c r="A123" s="22">
        <f t="shared" si="4"/>
        <v>31</v>
      </c>
      <c r="B123" s="32"/>
      <c r="C123" s="25"/>
      <c r="D123" s="25"/>
      <c r="E123" s="25"/>
      <c r="F123" s="25"/>
      <c r="G123" s="25"/>
      <c r="H123" s="26"/>
      <c r="I123" s="27">
        <v>9999</v>
      </c>
      <c r="J123" s="27">
        <v>9999</v>
      </c>
      <c r="K123" s="27">
        <v>9999</v>
      </c>
      <c r="L123" s="28">
        <f t="shared" si="5"/>
        <v>9999</v>
      </c>
    </row>
    <row r="124" spans="1:12">
      <c r="A124" s="22">
        <f t="shared" si="4"/>
        <v>31</v>
      </c>
      <c r="B124" s="32"/>
      <c r="C124" s="25"/>
      <c r="D124" s="25"/>
      <c r="E124" s="25"/>
      <c r="F124" s="25"/>
      <c r="G124" s="25"/>
      <c r="H124" s="26"/>
      <c r="I124" s="27">
        <v>9999</v>
      </c>
      <c r="J124" s="27">
        <v>9999</v>
      </c>
      <c r="K124" s="27">
        <v>9999</v>
      </c>
      <c r="L124" s="28">
        <f t="shared" si="5"/>
        <v>9999</v>
      </c>
    </row>
    <row r="125" spans="1:12">
      <c r="A125" s="22">
        <f t="shared" si="4"/>
        <v>31</v>
      </c>
      <c r="B125" s="32"/>
      <c r="C125" s="25"/>
      <c r="D125" s="25"/>
      <c r="E125" s="25"/>
      <c r="F125" s="25"/>
      <c r="G125" s="25"/>
      <c r="H125" s="26"/>
      <c r="I125" s="27">
        <v>9999</v>
      </c>
      <c r="J125" s="27">
        <v>9999</v>
      </c>
      <c r="K125" s="27">
        <v>9999</v>
      </c>
      <c r="L125" s="28">
        <f t="shared" si="5"/>
        <v>9999</v>
      </c>
    </row>
    <row r="126" spans="1:12">
      <c r="A126" s="22">
        <f t="shared" si="4"/>
        <v>31</v>
      </c>
      <c r="B126" s="32"/>
      <c r="C126" s="25"/>
      <c r="D126" s="25"/>
      <c r="E126" s="25"/>
      <c r="F126" s="25"/>
      <c r="G126" s="25"/>
      <c r="H126" s="26"/>
      <c r="I126" s="27">
        <v>9999</v>
      </c>
      <c r="J126" s="27">
        <v>9999</v>
      </c>
      <c r="K126" s="27">
        <v>9999</v>
      </c>
      <c r="L126" s="28">
        <f t="shared" si="5"/>
        <v>9999</v>
      </c>
    </row>
    <row r="127" spans="1:12">
      <c r="A127" s="22">
        <f t="shared" si="4"/>
        <v>31</v>
      </c>
      <c r="B127" s="32"/>
      <c r="C127" s="25"/>
      <c r="D127" s="25"/>
      <c r="E127" s="25"/>
      <c r="F127" s="25"/>
      <c r="G127" s="25"/>
      <c r="H127" s="26"/>
      <c r="I127" s="27">
        <v>9999</v>
      </c>
      <c r="J127" s="27">
        <v>9999</v>
      </c>
      <c r="K127" s="27">
        <v>9999</v>
      </c>
      <c r="L127" s="28">
        <f t="shared" si="5"/>
        <v>9999</v>
      </c>
    </row>
    <row r="128" spans="1:12">
      <c r="A128" s="22">
        <f t="shared" si="4"/>
        <v>31</v>
      </c>
      <c r="B128" s="32"/>
      <c r="C128" s="25"/>
      <c r="D128" s="25"/>
      <c r="E128" s="25"/>
      <c r="F128" s="25"/>
      <c r="G128" s="25"/>
      <c r="H128" s="26"/>
      <c r="I128" s="27">
        <v>9999</v>
      </c>
      <c r="J128" s="27">
        <v>9999</v>
      </c>
      <c r="K128" s="27">
        <v>9999</v>
      </c>
      <c r="L128" s="28">
        <f t="shared" si="5"/>
        <v>9999</v>
      </c>
    </row>
    <row r="129" spans="1:12">
      <c r="A129" s="22">
        <f t="shared" si="4"/>
        <v>31</v>
      </c>
      <c r="B129" s="32"/>
      <c r="C129" s="25"/>
      <c r="D129" s="25"/>
      <c r="E129" s="25"/>
      <c r="F129" s="25"/>
      <c r="G129" s="25"/>
      <c r="H129" s="26"/>
      <c r="I129" s="27">
        <v>9999</v>
      </c>
      <c r="J129" s="27">
        <v>9999</v>
      </c>
      <c r="K129" s="27">
        <v>9999</v>
      </c>
      <c r="L129" s="28">
        <f t="shared" si="5"/>
        <v>9999</v>
      </c>
    </row>
    <row r="130" spans="1:12">
      <c r="A130" s="22">
        <f t="shared" si="4"/>
        <v>31</v>
      </c>
      <c r="B130" s="32"/>
      <c r="C130" s="25"/>
      <c r="D130" s="25"/>
      <c r="E130" s="25"/>
      <c r="F130" s="25"/>
      <c r="G130" s="25"/>
      <c r="H130" s="26"/>
      <c r="I130" s="27">
        <v>9999</v>
      </c>
      <c r="J130" s="27">
        <v>9999</v>
      </c>
      <c r="K130" s="27">
        <v>9999</v>
      </c>
      <c r="L130" s="28">
        <f t="shared" si="5"/>
        <v>9999</v>
      </c>
    </row>
    <row r="131" spans="1:12">
      <c r="A131" s="22">
        <f t="shared" si="4"/>
        <v>31</v>
      </c>
      <c r="B131" s="32"/>
      <c r="C131" s="25"/>
      <c r="D131" s="25"/>
      <c r="E131" s="25"/>
      <c r="F131" s="25"/>
      <c r="G131" s="25"/>
      <c r="H131" s="26"/>
      <c r="I131" s="27">
        <v>9999</v>
      </c>
      <c r="J131" s="27">
        <v>9999</v>
      </c>
      <c r="K131" s="27">
        <v>9999</v>
      </c>
      <c r="L131" s="28">
        <f t="shared" si="5"/>
        <v>9999</v>
      </c>
    </row>
    <row r="132" spans="1:12">
      <c r="A132" s="22">
        <f t="shared" si="4"/>
        <v>31</v>
      </c>
      <c r="B132" s="32"/>
      <c r="C132" s="25"/>
      <c r="D132" s="25"/>
      <c r="E132" s="25"/>
      <c r="F132" s="25"/>
      <c r="G132" s="25"/>
      <c r="H132" s="26"/>
      <c r="I132" s="27">
        <v>9999</v>
      </c>
      <c r="J132" s="27">
        <v>9999</v>
      </c>
      <c r="K132" s="27">
        <v>9999</v>
      </c>
      <c r="L132" s="28">
        <f t="shared" si="5"/>
        <v>9999</v>
      </c>
    </row>
    <row r="133" spans="1:12">
      <c r="A133" s="22">
        <f t="shared" si="4"/>
        <v>31</v>
      </c>
      <c r="B133" s="32"/>
      <c r="C133" s="25"/>
      <c r="D133" s="25"/>
      <c r="E133" s="25"/>
      <c r="F133" s="25"/>
      <c r="G133" s="25"/>
      <c r="H133" s="26"/>
      <c r="I133" s="27">
        <v>9999</v>
      </c>
      <c r="J133" s="27">
        <v>9999</v>
      </c>
      <c r="K133" s="27">
        <v>9999</v>
      </c>
      <c r="L133" s="28">
        <f t="shared" si="5"/>
        <v>9999</v>
      </c>
    </row>
    <row r="134" spans="1:12">
      <c r="A134" s="22">
        <f t="shared" si="4"/>
        <v>31</v>
      </c>
      <c r="B134" s="32"/>
      <c r="C134" s="25"/>
      <c r="D134" s="25"/>
      <c r="E134" s="25"/>
      <c r="F134" s="25"/>
      <c r="G134" s="25"/>
      <c r="H134" s="26"/>
      <c r="I134" s="27">
        <v>9999</v>
      </c>
      <c r="J134" s="27">
        <v>9999</v>
      </c>
      <c r="K134" s="27">
        <v>9999</v>
      </c>
      <c r="L134" s="28">
        <f t="shared" si="5"/>
        <v>9999</v>
      </c>
    </row>
    <row r="135" spans="1:12">
      <c r="A135" s="22">
        <f t="shared" si="4"/>
        <v>31</v>
      </c>
      <c r="B135" s="32"/>
      <c r="C135" s="25"/>
      <c r="D135" s="25"/>
      <c r="E135" s="25"/>
      <c r="F135" s="25"/>
      <c r="G135" s="25"/>
      <c r="H135" s="26"/>
      <c r="I135" s="27">
        <v>9999</v>
      </c>
      <c r="J135" s="27">
        <v>9999</v>
      </c>
      <c r="K135" s="27">
        <v>9999</v>
      </c>
      <c r="L135" s="28">
        <f t="shared" si="5"/>
        <v>9999</v>
      </c>
    </row>
    <row r="136" spans="1:12">
      <c r="A136" s="22">
        <f t="shared" si="4"/>
        <v>31</v>
      </c>
      <c r="B136" s="32"/>
      <c r="C136" s="25"/>
      <c r="D136" s="25"/>
      <c r="E136" s="25"/>
      <c r="F136" s="25"/>
      <c r="G136" s="25"/>
      <c r="H136" s="26"/>
      <c r="I136" s="27">
        <v>9999</v>
      </c>
      <c r="J136" s="27">
        <v>9999</v>
      </c>
      <c r="K136" s="27">
        <v>9999</v>
      </c>
      <c r="L136" s="28">
        <f t="shared" si="5"/>
        <v>9999</v>
      </c>
    </row>
    <row r="137" spans="1:12">
      <c r="A137" s="22">
        <f t="shared" si="4"/>
        <v>31</v>
      </c>
      <c r="B137" s="32"/>
      <c r="C137" s="25"/>
      <c r="D137" s="25"/>
      <c r="E137" s="25"/>
      <c r="F137" s="25"/>
      <c r="G137" s="25"/>
      <c r="H137" s="26"/>
      <c r="I137" s="27">
        <v>9999</v>
      </c>
      <c r="J137" s="27">
        <v>9999</v>
      </c>
      <c r="K137" s="27">
        <v>9999</v>
      </c>
      <c r="L137" s="28">
        <f t="shared" si="5"/>
        <v>9999</v>
      </c>
    </row>
    <row r="138" spans="1:12">
      <c r="A138" s="22">
        <f t="shared" si="4"/>
        <v>31</v>
      </c>
      <c r="B138" s="32"/>
      <c r="C138" s="25"/>
      <c r="D138" s="25"/>
      <c r="E138" s="25"/>
      <c r="F138" s="25"/>
      <c r="G138" s="25"/>
      <c r="H138" s="26"/>
      <c r="I138" s="27">
        <v>9999</v>
      </c>
      <c r="J138" s="27">
        <v>9999</v>
      </c>
      <c r="K138" s="27">
        <v>9999</v>
      </c>
      <c r="L138" s="28">
        <f t="shared" si="5"/>
        <v>9999</v>
      </c>
    </row>
    <row r="139" spans="1:12">
      <c r="A139" s="22">
        <f t="shared" si="4"/>
        <v>31</v>
      </c>
      <c r="B139" s="32"/>
      <c r="C139" s="25"/>
      <c r="D139" s="25"/>
      <c r="E139" s="25"/>
      <c r="F139" s="25"/>
      <c r="G139" s="25"/>
      <c r="H139" s="26"/>
      <c r="I139" s="27">
        <v>9999</v>
      </c>
      <c r="J139" s="27">
        <v>9999</v>
      </c>
      <c r="K139" s="27">
        <v>9999</v>
      </c>
      <c r="L139" s="28">
        <f t="shared" si="5"/>
        <v>9999</v>
      </c>
    </row>
    <row r="140" spans="1:12">
      <c r="A140" s="22">
        <f t="shared" si="4"/>
        <v>31</v>
      </c>
      <c r="B140" s="32"/>
      <c r="C140" s="25"/>
      <c r="D140" s="25"/>
      <c r="E140" s="25"/>
      <c r="F140" s="25"/>
      <c r="G140" s="25"/>
      <c r="H140" s="26"/>
      <c r="I140" s="27">
        <v>9999</v>
      </c>
      <c r="J140" s="27">
        <v>9999</v>
      </c>
      <c r="K140" s="27">
        <v>9999</v>
      </c>
      <c r="L140" s="28">
        <f t="shared" si="5"/>
        <v>9999</v>
      </c>
    </row>
    <row r="141" spans="1:12">
      <c r="A141" s="22">
        <f t="shared" si="4"/>
        <v>31</v>
      </c>
      <c r="B141" s="32"/>
      <c r="C141" s="25"/>
      <c r="D141" s="25"/>
      <c r="E141" s="25"/>
      <c r="F141" s="25"/>
      <c r="G141" s="25"/>
      <c r="H141" s="26"/>
      <c r="I141" s="27">
        <v>9999</v>
      </c>
      <c r="J141" s="27">
        <v>9999</v>
      </c>
      <c r="K141" s="27">
        <v>9999</v>
      </c>
      <c r="L141" s="28">
        <f t="shared" si="5"/>
        <v>9999</v>
      </c>
    </row>
    <row r="142" spans="1:12">
      <c r="A142" s="22">
        <f t="shared" si="4"/>
        <v>31</v>
      </c>
      <c r="B142" s="32"/>
      <c r="C142" s="25"/>
      <c r="D142" s="25"/>
      <c r="E142" s="25"/>
      <c r="F142" s="25"/>
      <c r="G142" s="25"/>
      <c r="H142" s="26"/>
      <c r="I142" s="27">
        <v>9999</v>
      </c>
      <c r="J142" s="27">
        <v>9999</v>
      </c>
      <c r="K142" s="27">
        <v>9999</v>
      </c>
      <c r="L142" s="28">
        <f t="shared" si="5"/>
        <v>9999</v>
      </c>
    </row>
    <row r="143" spans="1:12">
      <c r="A143" s="22">
        <f t="shared" si="4"/>
        <v>31</v>
      </c>
      <c r="B143" s="32"/>
      <c r="C143" s="25"/>
      <c r="D143" s="25"/>
      <c r="E143" s="25"/>
      <c r="F143" s="25"/>
      <c r="G143" s="25"/>
      <c r="H143" s="26"/>
      <c r="I143" s="27">
        <v>9999</v>
      </c>
      <c r="J143" s="27">
        <v>9999</v>
      </c>
      <c r="K143" s="27">
        <v>9999</v>
      </c>
      <c r="L143" s="28">
        <f t="shared" si="5"/>
        <v>9999</v>
      </c>
    </row>
    <row r="144" spans="1:12">
      <c r="A144" s="22">
        <f t="shared" si="4"/>
        <v>31</v>
      </c>
      <c r="B144" s="32"/>
      <c r="C144" s="25"/>
      <c r="D144" s="25"/>
      <c r="E144" s="25"/>
      <c r="F144" s="25"/>
      <c r="G144" s="25"/>
      <c r="H144" s="26"/>
      <c r="I144" s="27">
        <v>9999</v>
      </c>
      <c r="J144" s="27">
        <v>9999</v>
      </c>
      <c r="K144" s="27">
        <v>9999</v>
      </c>
      <c r="L144" s="28">
        <f t="shared" si="5"/>
        <v>9999</v>
      </c>
    </row>
    <row r="145" spans="1:12">
      <c r="A145" s="22">
        <f t="shared" si="4"/>
        <v>31</v>
      </c>
      <c r="B145" s="32"/>
      <c r="C145" s="25"/>
      <c r="D145" s="25"/>
      <c r="E145" s="25"/>
      <c r="F145" s="25"/>
      <c r="G145" s="25"/>
      <c r="H145" s="26"/>
      <c r="I145" s="27">
        <v>9999</v>
      </c>
      <c r="J145" s="27">
        <v>9999</v>
      </c>
      <c r="K145" s="27">
        <v>9999</v>
      </c>
      <c r="L145" s="28">
        <f t="shared" si="5"/>
        <v>9999</v>
      </c>
    </row>
    <row r="146" spans="1:12">
      <c r="A146" s="22">
        <f t="shared" si="4"/>
        <v>31</v>
      </c>
      <c r="B146" s="32"/>
      <c r="C146" s="25"/>
      <c r="D146" s="25"/>
      <c r="E146" s="25"/>
      <c r="F146" s="25"/>
      <c r="G146" s="25"/>
      <c r="H146" s="26"/>
      <c r="I146" s="27">
        <v>9999</v>
      </c>
      <c r="J146" s="27">
        <v>9999</v>
      </c>
      <c r="K146" s="27">
        <v>9999</v>
      </c>
      <c r="L146" s="28">
        <f t="shared" si="5"/>
        <v>9999</v>
      </c>
    </row>
    <row r="147" spans="1:12" ht="13.5" thickBot="1">
      <c r="A147" s="22">
        <f t="shared" si="4"/>
        <v>31</v>
      </c>
      <c r="B147" s="33"/>
      <c r="C147" s="29"/>
      <c r="D147" s="29"/>
      <c r="E147" s="29"/>
      <c r="F147" s="29"/>
      <c r="G147" s="29"/>
      <c r="H147" s="30"/>
      <c r="I147" s="27">
        <v>9999</v>
      </c>
      <c r="J147" s="27">
        <v>9999</v>
      </c>
      <c r="K147" s="27">
        <v>9999</v>
      </c>
      <c r="L147" s="28">
        <f t="shared" si="5"/>
        <v>9999</v>
      </c>
    </row>
  </sheetData>
  <sortState ref="A48:L78">
    <sortCondition ref="F48:F78"/>
    <sortCondition ref="L48:L78"/>
  </sortState>
  <mergeCells count="12">
    <mergeCell ref="A1:H1"/>
    <mergeCell ref="A2:H2"/>
    <mergeCell ref="A5:B5"/>
    <mergeCell ref="C5:E5"/>
    <mergeCell ref="A6:B6"/>
    <mergeCell ref="C6:E6"/>
    <mergeCell ref="A7:B7"/>
    <mergeCell ref="C7:E7"/>
    <mergeCell ref="A8:B8"/>
    <mergeCell ref="C8:E8"/>
    <mergeCell ref="A9:B9"/>
    <mergeCell ref="C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1"/>
  <sheetViews>
    <sheetView topLeftCell="H1" workbookViewId="0">
      <selection activeCell="S20" sqref="S20"/>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19.7109375" customWidth="1"/>
    <col min="14" max="14" width="15.28515625" bestFit="1" customWidth="1"/>
    <col min="18" max="18" width="1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54</v>
      </c>
      <c r="C13" s="73" t="s">
        <v>178</v>
      </c>
      <c r="D13" s="73" t="s">
        <v>164</v>
      </c>
      <c r="E13" s="99">
        <v>16.760000000000002</v>
      </c>
      <c r="G13" s="79"/>
      <c r="H13" s="80">
        <v>1</v>
      </c>
      <c r="I13" s="80">
        <f>B13</f>
        <v>54</v>
      </c>
      <c r="J13" s="80" t="str">
        <f>RANK(VLOOKUP(I13,$B$13:$E$20,4,FALSE),$E$13:$E$20,1) &amp; " " &amp; VLOOKUP(I13,$B$13:$E$20,2,FALSE)</f>
        <v>1 Daniels</v>
      </c>
      <c r="K13" s="80">
        <v>54</v>
      </c>
      <c r="L13" s="94"/>
      <c r="M13" s="80">
        <f>K13</f>
        <v>54</v>
      </c>
      <c r="N13" s="80" t="str">
        <f>RANK(VLOOKUP(M13,$B$13:$E$20,4,FALSE),$E$13:$E$20,1) &amp; " " &amp; VLOOKUP(M13,$B$13:$E$20,2,FALSE)</f>
        <v>1 Daniels</v>
      </c>
      <c r="O13" s="80">
        <v>54</v>
      </c>
      <c r="P13" s="93"/>
      <c r="Q13" s="80">
        <f>O13</f>
        <v>54</v>
      </c>
      <c r="R13" s="80" t="str">
        <f>RANK(VLOOKUP(Q13,$B$13:$E$20,4,FALSE),$E$13:$E$20,1) &amp; " " &amp; VLOOKUP(Q13,$B$13:$E$20,2,FALSE)</f>
        <v>1 Daniels</v>
      </c>
      <c r="S13" s="80">
        <v>54</v>
      </c>
    </row>
    <row r="14" spans="1:19">
      <c r="A14" s="99">
        <v>2</v>
      </c>
      <c r="B14" s="99">
        <v>49</v>
      </c>
      <c r="C14" s="73" t="s">
        <v>174</v>
      </c>
      <c r="D14" s="73" t="s">
        <v>159</v>
      </c>
      <c r="E14" s="99">
        <v>18.28</v>
      </c>
      <c r="G14" s="79"/>
      <c r="H14" s="80">
        <v>8</v>
      </c>
      <c r="I14" s="80">
        <f>B20</f>
        <v>43</v>
      </c>
      <c r="J14" s="80" t="str">
        <f t="shared" ref="J14:J20" si="0">RANK(VLOOKUP(I14,$B$13:$E$20,4,FALSE),$E$13:$E$20,1) &amp; " " &amp; VLOOKUP(I14,$B$13:$E$20,2,FALSE)</f>
        <v>8 Brown</v>
      </c>
      <c r="K14" s="93"/>
      <c r="L14" s="94"/>
      <c r="M14" s="80">
        <f>K15</f>
        <v>42</v>
      </c>
      <c r="N14" s="80" t="str">
        <f t="shared" ref="N14:N16" si="1">RANK(VLOOKUP(M14,$B$13:$E$20,4,FALSE),$E$13:$E$20,1) &amp; " " &amp; VLOOKUP(M14,$B$13:$E$20,2,FALSE)</f>
        <v>4 Fenwick</v>
      </c>
      <c r="O14" s="93"/>
      <c r="P14" s="93"/>
      <c r="Q14" s="80">
        <f>O15</f>
        <v>55</v>
      </c>
      <c r="R14" s="80" t="str">
        <f>RANK(VLOOKUP(Q14,$B$13:$E$20,4,FALSE),$E$13:$E$20,1) &amp; " " &amp; VLOOKUP(Q14,$B$13:$E$20,2,FALSE)</f>
        <v>6 Brown</v>
      </c>
      <c r="S14" s="74" t="s">
        <v>52</v>
      </c>
    </row>
    <row r="15" spans="1:19">
      <c r="A15" s="99">
        <v>3</v>
      </c>
      <c r="B15" s="99">
        <v>53</v>
      </c>
      <c r="C15" s="73" t="s">
        <v>177</v>
      </c>
      <c r="D15" s="73" t="s">
        <v>163</v>
      </c>
      <c r="E15" s="99">
        <v>18.41</v>
      </c>
      <c r="G15" s="79"/>
      <c r="H15" s="82">
        <v>4</v>
      </c>
      <c r="I15" s="82">
        <f>B16</f>
        <v>42</v>
      </c>
      <c r="J15" s="82" t="str">
        <f t="shared" si="0"/>
        <v>4 Fenwick</v>
      </c>
      <c r="K15" s="82">
        <v>42</v>
      </c>
      <c r="L15" s="96"/>
      <c r="M15" s="82">
        <f>K17</f>
        <v>55</v>
      </c>
      <c r="N15" s="82" t="str">
        <f t="shared" si="1"/>
        <v>6 Brown</v>
      </c>
      <c r="O15" s="82">
        <v>55</v>
      </c>
      <c r="P15" s="79"/>
      <c r="Q15" s="79"/>
      <c r="R15" s="79"/>
      <c r="S15" s="80">
        <v>55</v>
      </c>
    </row>
    <row r="16" spans="1:19">
      <c r="A16" s="99">
        <v>4</v>
      </c>
      <c r="B16" s="99">
        <v>42</v>
      </c>
      <c r="C16" s="73" t="s">
        <v>168</v>
      </c>
      <c r="D16" s="73" t="s">
        <v>152</v>
      </c>
      <c r="E16" s="99">
        <v>18.420000000000002</v>
      </c>
      <c r="G16" s="79"/>
      <c r="H16" s="82">
        <v>5</v>
      </c>
      <c r="I16" s="82">
        <f>B17</f>
        <v>47</v>
      </c>
      <c r="J16" s="82" t="str">
        <f t="shared" si="0"/>
        <v>5 Burton</v>
      </c>
      <c r="K16" s="95"/>
      <c r="L16" s="96"/>
      <c r="M16" s="82">
        <f>K19</f>
        <v>49</v>
      </c>
      <c r="N16" s="82" t="str">
        <f t="shared" si="1"/>
        <v>2 Miranda James</v>
      </c>
      <c r="O16" s="95"/>
      <c r="P16" s="79"/>
      <c r="Q16" s="79"/>
      <c r="R16" s="79"/>
      <c r="S16" s="79"/>
    </row>
    <row r="17" spans="1:19">
      <c r="A17" s="99">
        <v>5</v>
      </c>
      <c r="B17" s="99">
        <v>47</v>
      </c>
      <c r="C17" s="73" t="s">
        <v>172</v>
      </c>
      <c r="D17" s="73" t="s">
        <v>157</v>
      </c>
      <c r="E17" s="99">
        <v>18.71</v>
      </c>
      <c r="G17" s="79"/>
      <c r="H17" s="80">
        <v>3</v>
      </c>
      <c r="I17" s="80">
        <f>B15</f>
        <v>53</v>
      </c>
      <c r="J17" s="80" t="str">
        <f t="shared" si="0"/>
        <v>3 OBrien</v>
      </c>
      <c r="K17" s="80">
        <v>55</v>
      </c>
      <c r="L17" s="79"/>
      <c r="M17" s="79"/>
      <c r="N17" s="79"/>
      <c r="O17" s="79"/>
      <c r="P17" s="77" t="s">
        <v>106</v>
      </c>
      <c r="Q17" s="74" t="s">
        <v>2</v>
      </c>
      <c r="R17" s="75" t="s">
        <v>148</v>
      </c>
      <c r="S17" s="74" t="s">
        <v>53</v>
      </c>
    </row>
    <row r="18" spans="1:19">
      <c r="A18" s="99">
        <v>6</v>
      </c>
      <c r="B18" s="99">
        <v>55</v>
      </c>
      <c r="C18" s="73" t="s">
        <v>167</v>
      </c>
      <c r="D18" s="73" t="s">
        <v>165</v>
      </c>
      <c r="E18" s="99">
        <v>19.329999999999998</v>
      </c>
      <c r="G18" s="79"/>
      <c r="H18" s="80">
        <v>6</v>
      </c>
      <c r="I18" s="80">
        <f>B18</f>
        <v>55</v>
      </c>
      <c r="J18" s="80" t="str">
        <f t="shared" si="0"/>
        <v>6 Brown</v>
      </c>
      <c r="K18" s="93"/>
      <c r="L18" s="79"/>
      <c r="M18" s="79"/>
      <c r="N18" s="79"/>
      <c r="O18" s="79"/>
      <c r="P18" s="79"/>
      <c r="Q18" s="80">
        <v>42</v>
      </c>
      <c r="R18" s="80" t="str">
        <f>RANK(VLOOKUP(Q18,$B$13:$E$20,4,FALSE),$E$13:$E$20,1) &amp; " " &amp; VLOOKUP(Q18,$B$13:$E$20,2,FALSE)</f>
        <v>4 Fenwick</v>
      </c>
      <c r="S18" s="80">
        <v>42</v>
      </c>
    </row>
    <row r="19" spans="1:19">
      <c r="A19" s="99">
        <v>7</v>
      </c>
      <c r="B19" s="99">
        <v>40</v>
      </c>
      <c r="C19" s="73" t="s">
        <v>166</v>
      </c>
      <c r="D19" s="73" t="s">
        <v>150</v>
      </c>
      <c r="E19" s="99">
        <v>20.36</v>
      </c>
      <c r="G19" s="79"/>
      <c r="H19" s="82">
        <v>7</v>
      </c>
      <c r="I19" s="82">
        <f>B19</f>
        <v>40</v>
      </c>
      <c r="J19" s="82" t="str">
        <f t="shared" si="0"/>
        <v>7 McGregor-Ogden</v>
      </c>
      <c r="K19" s="82">
        <v>49</v>
      </c>
      <c r="L19" s="79"/>
      <c r="M19" s="79"/>
      <c r="N19" s="79"/>
      <c r="O19" s="79"/>
      <c r="P19" s="79"/>
      <c r="Q19" s="80">
        <v>49</v>
      </c>
      <c r="R19" s="80" t="str">
        <f>RANK(VLOOKUP(Q19,$B$13:$E$20,4,FALSE),$E$13:$E$20,1) &amp; " " &amp; VLOOKUP(Q19,$B$13:$E$20,2,FALSE)</f>
        <v>2 Miranda James</v>
      </c>
      <c r="S19" s="74" t="s">
        <v>54</v>
      </c>
    </row>
    <row r="20" spans="1:19">
      <c r="A20" s="99">
        <v>8</v>
      </c>
      <c r="B20" s="99">
        <v>43</v>
      </c>
      <c r="C20" s="73" t="s">
        <v>167</v>
      </c>
      <c r="D20" s="73" t="s">
        <v>153</v>
      </c>
      <c r="E20" s="99">
        <v>20.58</v>
      </c>
      <c r="G20" s="79"/>
      <c r="H20" s="82">
        <v>2</v>
      </c>
      <c r="I20" s="82">
        <f>B14</f>
        <v>49</v>
      </c>
      <c r="J20" s="82" t="str">
        <f t="shared" si="0"/>
        <v>2 Miranda James</v>
      </c>
      <c r="K20" s="95"/>
      <c r="L20" s="79"/>
      <c r="M20" s="79"/>
      <c r="N20" s="79"/>
      <c r="O20" s="79"/>
      <c r="P20" s="79"/>
      <c r="Q20" s="79"/>
      <c r="R20" s="79"/>
      <c r="S20" s="80">
        <v>49</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31"/>
  <sheetViews>
    <sheetView topLeftCell="G1" workbookViewId="0">
      <selection activeCell="S21" sqref="S21"/>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14.28515625" customWidth="1"/>
    <col min="14" max="14" width="15.140625" customWidth="1"/>
    <col min="18" max="18" width="11.710937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45</v>
      </c>
      <c r="C13" s="73" t="s">
        <v>170</v>
      </c>
      <c r="D13" s="73" t="s">
        <v>155</v>
      </c>
      <c r="E13" s="99">
        <v>15.83</v>
      </c>
      <c r="G13" s="79"/>
      <c r="H13" s="80">
        <v>1</v>
      </c>
      <c r="I13" s="80">
        <f>B13</f>
        <v>45</v>
      </c>
      <c r="J13" s="80" t="str">
        <f>RANK(VLOOKUP(I13,$B$13:$E$20,4,FALSE),$E$13:$E$20,1) &amp; " " &amp; VLOOKUP(I13,$B$13:$E$20,2,FALSE)</f>
        <v>1 lee</v>
      </c>
      <c r="K13" s="80">
        <v>45</v>
      </c>
      <c r="L13" s="94"/>
      <c r="M13" s="80">
        <f>K13</f>
        <v>45</v>
      </c>
      <c r="N13" s="80" t="str">
        <f>RANK(VLOOKUP(M13,$B$13:$E$20,4,FALSE),$E$13:$E$20,1) &amp; " " &amp; VLOOKUP(M13,$B$13:$E$20,2,FALSE)</f>
        <v>1 lee</v>
      </c>
      <c r="O13" s="80">
        <v>45</v>
      </c>
      <c r="P13" s="93"/>
      <c r="Q13" s="80">
        <f>O13</f>
        <v>45</v>
      </c>
      <c r="R13" s="80" t="str">
        <f>RANK(VLOOKUP(Q13,$B$13:$E$20,4,FALSE),$E$13:$E$20,1) &amp; " " &amp; VLOOKUP(Q13,$B$13:$E$20,2,FALSE)</f>
        <v>1 lee</v>
      </c>
      <c r="S13" s="80">
        <v>45</v>
      </c>
    </row>
    <row r="14" spans="1:19">
      <c r="A14" s="99">
        <v>2</v>
      </c>
      <c r="B14" s="99">
        <v>41</v>
      </c>
      <c r="C14" s="73" t="s">
        <v>167</v>
      </c>
      <c r="D14" s="73" t="s">
        <v>151</v>
      </c>
      <c r="E14" s="99">
        <v>16.59</v>
      </c>
      <c r="G14" s="79"/>
      <c r="H14" s="80">
        <v>8</v>
      </c>
      <c r="I14" s="80">
        <f>B20</f>
        <v>0</v>
      </c>
      <c r="J14" s="80" t="e">
        <f t="shared" ref="J14:J20" si="0">RANK(VLOOKUP(I14,$B$13:$E$20,4,FALSE),$E$13:$E$20,1) &amp; " " &amp; VLOOKUP(I14,$B$13:$E$20,2,FALSE)</f>
        <v>#N/A</v>
      </c>
      <c r="K14" s="93"/>
      <c r="L14" s="94"/>
      <c r="M14" s="80">
        <f>K15</f>
        <v>48</v>
      </c>
      <c r="N14" s="80" t="str">
        <f t="shared" ref="N14:N16" si="1">RANK(VLOOKUP(M14,$B$13:$E$20,4,FALSE),$E$13:$E$20,1) &amp; " " &amp; VLOOKUP(M14,$B$13:$E$20,2,FALSE)</f>
        <v>4 WALTON</v>
      </c>
      <c r="O14" s="93"/>
      <c r="P14" s="93"/>
      <c r="Q14" s="80">
        <f>O15</f>
        <v>52</v>
      </c>
      <c r="R14" s="80" t="str">
        <f>RANK(VLOOKUP(Q14,$B$13:$E$20,4,FALSE),$E$13:$E$20,1) &amp; " " &amp; VLOOKUP(Q14,$B$13:$E$20,2,FALSE)</f>
        <v>3 Ward</v>
      </c>
      <c r="S14" s="74" t="s">
        <v>52</v>
      </c>
    </row>
    <row r="15" spans="1:19">
      <c r="A15" s="99">
        <v>3</v>
      </c>
      <c r="B15" s="99">
        <v>52</v>
      </c>
      <c r="C15" s="73" t="s">
        <v>169</v>
      </c>
      <c r="D15" s="73" t="s">
        <v>162</v>
      </c>
      <c r="E15" s="99">
        <v>16.82</v>
      </c>
      <c r="G15" s="79"/>
      <c r="H15" s="82">
        <v>4</v>
      </c>
      <c r="I15" s="82">
        <f>B16</f>
        <v>48</v>
      </c>
      <c r="J15" s="82" t="str">
        <f t="shared" si="0"/>
        <v>4 WALTON</v>
      </c>
      <c r="K15" s="82">
        <v>48</v>
      </c>
      <c r="L15" s="96"/>
      <c r="M15" s="82">
        <f>K17</f>
        <v>52</v>
      </c>
      <c r="N15" s="82" t="str">
        <f t="shared" si="1"/>
        <v>3 Ward</v>
      </c>
      <c r="O15" s="82">
        <v>52</v>
      </c>
      <c r="P15" s="79"/>
      <c r="Q15" s="79"/>
      <c r="R15" s="79"/>
      <c r="S15" s="80">
        <v>52</v>
      </c>
    </row>
    <row r="16" spans="1:19">
      <c r="A16" s="99">
        <v>4</v>
      </c>
      <c r="B16" s="99">
        <v>48</v>
      </c>
      <c r="C16" s="73" t="s">
        <v>173</v>
      </c>
      <c r="D16" s="73" t="s">
        <v>158</v>
      </c>
      <c r="E16" s="99">
        <v>17.3</v>
      </c>
      <c r="G16" s="79"/>
      <c r="H16" s="82">
        <v>5</v>
      </c>
      <c r="I16" s="82">
        <f>B17</f>
        <v>46</v>
      </c>
      <c r="J16" s="82" t="str">
        <f t="shared" si="0"/>
        <v>5 RAMSDEN</v>
      </c>
      <c r="K16" s="95"/>
      <c r="L16" s="96"/>
      <c r="M16" s="82">
        <f>K19</f>
        <v>41</v>
      </c>
      <c r="N16" s="82" t="str">
        <f t="shared" si="1"/>
        <v>2 Brown</v>
      </c>
      <c r="O16" s="95"/>
      <c r="P16" s="79"/>
      <c r="Q16" s="79"/>
      <c r="R16" s="79"/>
      <c r="S16" s="79"/>
    </row>
    <row r="17" spans="1:19">
      <c r="A17" s="99">
        <v>5</v>
      </c>
      <c r="B17" s="99">
        <v>46</v>
      </c>
      <c r="C17" s="73" t="s">
        <v>171</v>
      </c>
      <c r="D17" s="73" t="s">
        <v>156</v>
      </c>
      <c r="E17" s="99">
        <v>18.82</v>
      </c>
      <c r="G17" s="79"/>
      <c r="H17" s="80">
        <v>3</v>
      </c>
      <c r="I17" s="80">
        <f>B15</f>
        <v>52</v>
      </c>
      <c r="J17" s="80" t="str">
        <f t="shared" si="0"/>
        <v>3 Ward</v>
      </c>
      <c r="K17" s="80">
        <v>52</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48</v>
      </c>
      <c r="R18" s="80" t="str">
        <f>RANK(VLOOKUP(Q18,$B$13:$E$20,4,FALSE),$E$13:$E$20,1) &amp; " " &amp; VLOOKUP(Q18,$B$13:$E$20,2,FALSE)</f>
        <v>4 WALTON</v>
      </c>
      <c r="S18" s="80">
        <v>41</v>
      </c>
    </row>
    <row r="19" spans="1:19">
      <c r="A19" s="99">
        <v>7</v>
      </c>
      <c r="B19" s="99"/>
      <c r="C19" s="73"/>
      <c r="D19" s="73"/>
      <c r="E19" s="99"/>
      <c r="G19" s="79"/>
      <c r="H19" s="82">
        <v>7</v>
      </c>
      <c r="I19" s="82">
        <f>B19</f>
        <v>0</v>
      </c>
      <c r="J19" s="82" t="e">
        <f t="shared" si="0"/>
        <v>#N/A</v>
      </c>
      <c r="K19" s="82">
        <v>41</v>
      </c>
      <c r="L19" s="79"/>
      <c r="M19" s="79"/>
      <c r="N19" s="79"/>
      <c r="O19" s="79"/>
      <c r="P19" s="79"/>
      <c r="Q19" s="80">
        <v>41</v>
      </c>
      <c r="R19" s="80" t="str">
        <f>RANK(VLOOKUP(Q19,$B$13:$E$20,4,FALSE),$E$13:$E$20,1) &amp; " " &amp; VLOOKUP(Q19,$B$13:$E$20,2,FALSE)</f>
        <v>2 Brown</v>
      </c>
      <c r="S19" s="74" t="s">
        <v>54</v>
      </c>
    </row>
    <row r="20" spans="1:19">
      <c r="A20" s="99">
        <v>8</v>
      </c>
      <c r="B20" s="99"/>
      <c r="C20" s="73"/>
      <c r="D20" s="73"/>
      <c r="E20" s="99"/>
      <c r="G20" s="79"/>
      <c r="H20" s="82">
        <v>2</v>
      </c>
      <c r="I20" s="82">
        <f>B14</f>
        <v>41</v>
      </c>
      <c r="J20" s="82" t="str">
        <f t="shared" si="0"/>
        <v>2 Brown</v>
      </c>
      <c r="K20" s="95"/>
      <c r="L20" s="79"/>
      <c r="M20" s="79"/>
      <c r="N20" s="79"/>
      <c r="O20" s="79"/>
      <c r="P20" s="79"/>
      <c r="Q20" s="79"/>
      <c r="R20" s="79"/>
      <c r="S20" s="80">
        <v>48</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S31"/>
  <sheetViews>
    <sheetView topLeftCell="F1" workbookViewId="0">
      <selection activeCell="S21" sqref="S21"/>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50</v>
      </c>
      <c r="C13" s="73" t="s">
        <v>175</v>
      </c>
      <c r="D13" s="73" t="s">
        <v>160</v>
      </c>
      <c r="E13" s="99">
        <v>15.05</v>
      </c>
      <c r="G13" s="79"/>
      <c r="H13" s="80">
        <v>1</v>
      </c>
      <c r="I13" s="80">
        <f>B13</f>
        <v>50</v>
      </c>
      <c r="J13" s="80" t="str">
        <f>RANK(VLOOKUP(I13,$B$13:$E$20,4,FALSE),$E$13:$E$20,1) &amp; " " &amp; VLOOKUP(I13,$B$13:$E$20,2,FALSE)</f>
        <v>1 Peters</v>
      </c>
      <c r="K13" s="80">
        <v>50</v>
      </c>
      <c r="L13" s="94"/>
      <c r="M13" s="80">
        <f>K13</f>
        <v>50</v>
      </c>
      <c r="N13" s="80" t="str">
        <f>RANK(VLOOKUP(M13,$B$13:$E$20,4,FALSE),$E$13:$E$20,1) &amp; " " &amp; VLOOKUP(M13,$B$13:$E$20,2,FALSE)</f>
        <v>1 Peters</v>
      </c>
      <c r="O13" s="80">
        <v>50</v>
      </c>
      <c r="P13" s="93"/>
      <c r="Q13" s="80">
        <f>O13</f>
        <v>50</v>
      </c>
      <c r="R13" s="80" t="str">
        <f>RANK(VLOOKUP(Q13,$B$13:$E$20,4,FALSE),$E$13:$E$20,1) &amp; " " &amp; VLOOKUP(Q13,$B$13:$E$20,2,FALSE)</f>
        <v>1 Peters</v>
      </c>
      <c r="S13" s="80">
        <v>50</v>
      </c>
    </row>
    <row r="14" spans="1:19">
      <c r="A14" s="99">
        <v>2</v>
      </c>
      <c r="B14" s="99">
        <v>45</v>
      </c>
      <c r="C14" s="73" t="s">
        <v>170</v>
      </c>
      <c r="D14" s="73" t="s">
        <v>155</v>
      </c>
      <c r="E14" s="99">
        <v>15.83</v>
      </c>
      <c r="G14" s="79"/>
      <c r="H14" s="80">
        <v>8</v>
      </c>
      <c r="I14" s="80">
        <f>B20</f>
        <v>0</v>
      </c>
      <c r="J14" s="80" t="e">
        <f t="shared" ref="J14:J20" si="0">RANK(VLOOKUP(I14,$B$13:$E$20,4,FALSE),$E$13:$E$20,1) &amp; " " &amp; VLOOKUP(I14,$B$13:$E$20,2,FALSE)</f>
        <v>#N/A</v>
      </c>
      <c r="K14" s="93"/>
      <c r="L14" s="94"/>
      <c r="M14" s="80">
        <f>K15</f>
        <v>54</v>
      </c>
      <c r="N14" s="80" t="str">
        <f t="shared" ref="N14:N16" si="1">RANK(VLOOKUP(M14,$B$13:$E$20,4,FALSE),$E$13:$E$20,1) &amp; " " &amp; VLOOKUP(M14,$B$13:$E$20,2,FALSE)</f>
        <v>4 Daniels</v>
      </c>
      <c r="O14" s="93"/>
      <c r="P14" s="93"/>
      <c r="Q14" s="80">
        <f>O15</f>
        <v>45</v>
      </c>
      <c r="R14" s="80" t="str">
        <f>RANK(VLOOKUP(Q14,$B$13:$E$20,4,FALSE),$E$13:$E$20,1) &amp; " " &amp; VLOOKUP(Q14,$B$13:$E$20,2,FALSE)</f>
        <v>2 lee</v>
      </c>
      <c r="S14" s="74" t="s">
        <v>52</v>
      </c>
    </row>
    <row r="15" spans="1:19">
      <c r="A15" s="99">
        <v>3</v>
      </c>
      <c r="B15" s="99">
        <v>41</v>
      </c>
      <c r="C15" s="73" t="s">
        <v>167</v>
      </c>
      <c r="D15" s="73" t="s">
        <v>151</v>
      </c>
      <c r="E15" s="99">
        <v>16.59</v>
      </c>
      <c r="G15" s="79"/>
      <c r="H15" s="82">
        <v>4</v>
      </c>
      <c r="I15" s="82">
        <f>B16</f>
        <v>54</v>
      </c>
      <c r="J15" s="82" t="str">
        <f t="shared" si="0"/>
        <v>4 Daniels</v>
      </c>
      <c r="K15" s="82">
        <v>54</v>
      </c>
      <c r="L15" s="96"/>
      <c r="M15" s="82">
        <f>K17</f>
        <v>41</v>
      </c>
      <c r="N15" s="82" t="str">
        <f t="shared" si="1"/>
        <v>3 Brown</v>
      </c>
      <c r="O15" s="82">
        <v>45</v>
      </c>
      <c r="P15" s="79"/>
      <c r="Q15" s="79"/>
      <c r="R15" s="79"/>
      <c r="S15" s="80">
        <v>45</v>
      </c>
    </row>
    <row r="16" spans="1:19">
      <c r="A16" s="99">
        <v>4</v>
      </c>
      <c r="B16" s="99">
        <v>54</v>
      </c>
      <c r="C16" s="73" t="s">
        <v>178</v>
      </c>
      <c r="D16" s="73" t="s">
        <v>164</v>
      </c>
      <c r="E16" s="99">
        <v>16.760000000000002</v>
      </c>
      <c r="G16" s="79"/>
      <c r="H16" s="82">
        <v>5</v>
      </c>
      <c r="I16" s="82">
        <f>B17</f>
        <v>0</v>
      </c>
      <c r="J16" s="82" t="e">
        <f t="shared" si="0"/>
        <v>#N/A</v>
      </c>
      <c r="K16" s="95"/>
      <c r="L16" s="96"/>
      <c r="M16" s="82">
        <f>K19</f>
        <v>45</v>
      </c>
      <c r="N16" s="82" t="str">
        <f t="shared" si="1"/>
        <v>2 lee</v>
      </c>
      <c r="O16" s="95"/>
      <c r="P16" s="79"/>
      <c r="Q16" s="79"/>
      <c r="R16" s="79"/>
      <c r="S16" s="79"/>
    </row>
    <row r="17" spans="1:19">
      <c r="A17" s="99">
        <v>5</v>
      </c>
      <c r="B17" s="99"/>
      <c r="C17" s="73"/>
      <c r="D17" s="73"/>
      <c r="E17" s="99"/>
      <c r="G17" s="79"/>
      <c r="H17" s="80">
        <v>3</v>
      </c>
      <c r="I17" s="80">
        <f>B15</f>
        <v>41</v>
      </c>
      <c r="J17" s="80" t="str">
        <f t="shared" si="0"/>
        <v>3 Brown</v>
      </c>
      <c r="K17" s="80">
        <v>41</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41</v>
      </c>
      <c r="R18" s="80" t="str">
        <f>RANK(VLOOKUP(Q18,$B$13:$E$20,4,FALSE),$E$13:$E$20,1) &amp; " " &amp; VLOOKUP(Q18,$B$13:$E$20,2,FALSE)</f>
        <v>3 Brown</v>
      </c>
      <c r="S18" s="80">
        <v>41</v>
      </c>
    </row>
    <row r="19" spans="1:19">
      <c r="A19" s="99">
        <v>7</v>
      </c>
      <c r="B19" s="99"/>
      <c r="C19" s="73"/>
      <c r="D19" s="73"/>
      <c r="E19" s="99"/>
      <c r="G19" s="79"/>
      <c r="H19" s="82">
        <v>7</v>
      </c>
      <c r="I19" s="82">
        <f>B19</f>
        <v>0</v>
      </c>
      <c r="J19" s="82" t="e">
        <f t="shared" si="0"/>
        <v>#N/A</v>
      </c>
      <c r="K19" s="82">
        <v>45</v>
      </c>
      <c r="L19" s="79"/>
      <c r="M19" s="79"/>
      <c r="N19" s="79"/>
      <c r="O19" s="79"/>
      <c r="P19" s="79"/>
      <c r="Q19" s="80">
        <v>54</v>
      </c>
      <c r="R19" s="80" t="str">
        <f>RANK(VLOOKUP(Q19,$B$13:$E$20,4,FALSE),$E$13:$E$20,1) &amp; " " &amp; VLOOKUP(Q19,$B$13:$E$20,2,FALSE)</f>
        <v>4 Daniels</v>
      </c>
      <c r="S19" s="74" t="s">
        <v>54</v>
      </c>
    </row>
    <row r="20" spans="1:19">
      <c r="A20" s="99">
        <v>8</v>
      </c>
      <c r="B20" s="99"/>
      <c r="C20" s="73"/>
      <c r="D20" s="73"/>
      <c r="E20" s="99"/>
      <c r="G20" s="79"/>
      <c r="H20" s="82">
        <v>2</v>
      </c>
      <c r="I20" s="82">
        <f>B14</f>
        <v>45</v>
      </c>
      <c r="J20" s="82" t="str">
        <f t="shared" si="0"/>
        <v>2 lee</v>
      </c>
      <c r="K20" s="95"/>
      <c r="L20" s="79"/>
      <c r="M20" s="79"/>
      <c r="N20" s="79"/>
      <c r="O20" s="79"/>
      <c r="P20" s="79"/>
      <c r="Q20" s="79"/>
      <c r="R20" s="79"/>
      <c r="S20" s="80">
        <v>54</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W49"/>
  <sheetViews>
    <sheetView topLeftCell="L1" workbookViewId="0">
      <selection activeCell="W16" sqref="W16"/>
    </sheetView>
  </sheetViews>
  <sheetFormatPr defaultRowHeight="12.75"/>
  <cols>
    <col min="1" max="1" width="14.7109375" customWidth="1"/>
    <col min="2" max="2" width="6.42578125" customWidth="1"/>
    <col min="3" max="3" width="15.7109375" customWidth="1"/>
    <col min="4" max="4" width="12" customWidth="1"/>
    <col min="8" max="8" width="14" customWidth="1"/>
    <col min="10" max="10" width="11.28515625" customWidth="1"/>
    <col min="11" max="11" width="10.28515625" customWidth="1"/>
    <col min="14" max="14" width="13.140625" customWidth="1"/>
    <col min="15" max="15" width="9.42578125" customWidth="1"/>
    <col min="16" max="16" width="10.140625" customWidth="1"/>
    <col min="18" max="18" width="13.140625" customWidth="1"/>
    <col min="19" max="19" width="10.42578125" customWidth="1"/>
    <col min="22" max="22" width="12.5703125" customWidth="1"/>
    <col min="23" max="23" width="10.140625" customWidth="1"/>
  </cols>
  <sheetData>
    <row r="1" spans="1:23" ht="26.25">
      <c r="A1" s="147" t="s">
        <v>9</v>
      </c>
      <c r="B1" s="147"/>
      <c r="C1" s="147"/>
      <c r="D1" s="147"/>
      <c r="E1" s="147"/>
      <c r="F1" s="147"/>
      <c r="G1" s="147"/>
      <c r="H1" s="147"/>
      <c r="I1" s="147"/>
      <c r="J1" s="97"/>
    </row>
    <row r="2" spans="1:23" ht="18">
      <c r="A2" s="148" t="s">
        <v>18</v>
      </c>
      <c r="B2" s="148"/>
      <c r="C2" s="148"/>
      <c r="D2" s="148"/>
      <c r="E2" s="148"/>
      <c r="F2" s="148"/>
      <c r="G2" s="148"/>
      <c r="H2" s="148"/>
      <c r="I2" s="148"/>
      <c r="J2" s="98"/>
    </row>
    <row r="3" spans="1:23">
      <c r="A3" s="7"/>
      <c r="B3" s="1"/>
      <c r="C3" s="1"/>
      <c r="D3" s="1"/>
      <c r="E3" s="1"/>
      <c r="F3" s="1"/>
      <c r="G3" s="1"/>
      <c r="H3" s="1"/>
      <c r="I3" s="1"/>
      <c r="J3" s="1"/>
    </row>
    <row r="4" spans="1:23" ht="13.5" thickBot="1">
      <c r="A4" s="7"/>
      <c r="B4" s="1"/>
      <c r="C4" s="1"/>
      <c r="D4" s="1"/>
      <c r="E4" s="1"/>
      <c r="F4" s="1"/>
      <c r="G4" s="1"/>
      <c r="H4" s="1"/>
      <c r="I4" s="1"/>
      <c r="J4" s="1"/>
    </row>
    <row r="5" spans="1:23">
      <c r="A5" s="149" t="s">
        <v>324</v>
      </c>
      <c r="B5" s="150"/>
      <c r="C5" s="153"/>
      <c r="D5" s="154"/>
      <c r="E5" s="154"/>
      <c r="F5" s="155"/>
      <c r="G5" s="1"/>
      <c r="H5" s="1"/>
      <c r="I5" s="71"/>
      <c r="J5" s="71"/>
    </row>
    <row r="6" spans="1:23">
      <c r="A6" s="151" t="s">
        <v>325</v>
      </c>
      <c r="B6" s="152"/>
      <c r="C6" s="156"/>
      <c r="D6" s="157"/>
      <c r="E6" s="157"/>
      <c r="F6" s="158"/>
      <c r="G6" s="1"/>
      <c r="H6" s="1"/>
      <c r="I6" s="1"/>
      <c r="J6" s="1"/>
    </row>
    <row r="7" spans="1:23">
      <c r="A7" s="151" t="s">
        <v>326</v>
      </c>
      <c r="B7" s="152"/>
      <c r="C7" s="156"/>
      <c r="D7" s="157"/>
      <c r="E7" s="157"/>
      <c r="F7" s="158"/>
      <c r="G7" s="1"/>
      <c r="H7" s="1"/>
      <c r="I7" s="1"/>
      <c r="J7" s="1"/>
    </row>
    <row r="8" spans="1:23">
      <c r="A8" s="151" t="s">
        <v>327</v>
      </c>
      <c r="B8" s="152"/>
      <c r="C8" s="156"/>
      <c r="D8" s="157"/>
      <c r="E8" s="157"/>
      <c r="F8" s="158"/>
      <c r="G8" s="1"/>
      <c r="H8" s="81"/>
      <c r="I8" s="1"/>
      <c r="J8" s="1"/>
    </row>
    <row r="9" spans="1:23" ht="13.5" thickBot="1">
      <c r="A9" s="159" t="s">
        <v>328</v>
      </c>
      <c r="B9" s="160"/>
      <c r="C9" s="161"/>
      <c r="D9" s="162"/>
      <c r="E9" s="162"/>
      <c r="F9" s="163"/>
      <c r="G9" s="1"/>
      <c r="H9" s="1"/>
      <c r="I9" s="1"/>
      <c r="J9" s="90" t="s">
        <v>149</v>
      </c>
    </row>
    <row r="10" spans="1:23">
      <c r="A10" s="7"/>
      <c r="B10" s="1"/>
      <c r="C10" s="1"/>
      <c r="D10" s="1"/>
      <c r="E10" s="1"/>
      <c r="F10" s="1"/>
      <c r="G10" s="1"/>
      <c r="H10" s="1"/>
      <c r="I10" s="1"/>
      <c r="J10" s="1"/>
    </row>
    <row r="11" spans="1:23">
      <c r="A11" s="164" t="s">
        <v>0</v>
      </c>
      <c r="B11" s="164"/>
      <c r="C11" s="164"/>
      <c r="D11" s="164"/>
      <c r="E11" s="164"/>
      <c r="F11" s="164"/>
      <c r="G11" s="164"/>
      <c r="H11" s="164"/>
      <c r="I11" s="164"/>
      <c r="J11" s="164"/>
      <c r="K11" s="164"/>
      <c r="M11" s="72"/>
      <c r="N11" s="72"/>
    </row>
    <row r="12" spans="1:23">
      <c r="A12" s="75" t="s">
        <v>100</v>
      </c>
      <c r="B12" s="75" t="s">
        <v>2</v>
      </c>
      <c r="C12" s="75" t="s">
        <v>3</v>
      </c>
      <c r="D12" s="75" t="s">
        <v>4</v>
      </c>
      <c r="E12" s="75" t="s">
        <v>99</v>
      </c>
      <c r="G12" s="75" t="s">
        <v>101</v>
      </c>
      <c r="H12" s="75" t="s">
        <v>100</v>
      </c>
      <c r="I12" s="75" t="s">
        <v>2</v>
      </c>
      <c r="J12" s="75" t="s">
        <v>148</v>
      </c>
      <c r="K12" s="75" t="s">
        <v>102</v>
      </c>
      <c r="L12" s="77" t="s">
        <v>103</v>
      </c>
      <c r="M12" s="76" t="s">
        <v>2</v>
      </c>
      <c r="N12" s="75" t="s">
        <v>148</v>
      </c>
      <c r="O12" s="76" t="s">
        <v>102</v>
      </c>
      <c r="P12" s="76" t="s">
        <v>104</v>
      </c>
      <c r="Q12" s="76" t="s">
        <v>2</v>
      </c>
      <c r="R12" s="75" t="s">
        <v>148</v>
      </c>
      <c r="S12" s="76" t="s">
        <v>102</v>
      </c>
      <c r="T12" s="78" t="s">
        <v>105</v>
      </c>
      <c r="U12" s="76" t="s">
        <v>2</v>
      </c>
      <c r="V12" s="75" t="s">
        <v>148</v>
      </c>
      <c r="W12" s="76" t="s">
        <v>51</v>
      </c>
    </row>
    <row r="13" spans="1:23">
      <c r="A13" s="99">
        <v>1</v>
      </c>
      <c r="B13" s="99">
        <v>76</v>
      </c>
      <c r="C13" s="73" t="s">
        <v>250</v>
      </c>
      <c r="D13" s="73" t="s">
        <v>221</v>
      </c>
      <c r="E13" s="99">
        <v>16.63</v>
      </c>
      <c r="G13" s="79"/>
      <c r="H13" s="80">
        <v>1</v>
      </c>
      <c r="I13" s="80">
        <f>B13</f>
        <v>76</v>
      </c>
      <c r="J13" s="80" t="str">
        <f>RANK(VLOOKUP(I13,$B$13:$E$28,4,FALSE),$E$13:$E$28,1) &amp; " " &amp; VLOOKUP(I13,$B$13:$E$28,2,FALSE)</f>
        <v>1 Pollitt</v>
      </c>
      <c r="K13" s="80">
        <v>76</v>
      </c>
      <c r="L13" s="93"/>
      <c r="M13" s="80">
        <f>K13</f>
        <v>76</v>
      </c>
      <c r="N13" s="80" t="str">
        <f>RANK(VLOOKUP(M13,$B$13:$E$28,4,FALSE),$E$13:$E$28,1) &amp; " " &amp; VLOOKUP(M13,$B$13:$E$28,2,FALSE)</f>
        <v>1 Pollitt</v>
      </c>
      <c r="O13" s="80">
        <v>76</v>
      </c>
      <c r="P13" s="94"/>
      <c r="Q13" s="80">
        <f>O13</f>
        <v>76</v>
      </c>
      <c r="R13" s="80" t="str">
        <f>RANK(VLOOKUP(Q13,$B$13:$E$28,4,FALSE),$E$13:$E$28,1) &amp; " " &amp; VLOOKUP(Q13,$B$13:$E$28,2,FALSE)</f>
        <v>1 Pollitt</v>
      </c>
      <c r="S13" s="80">
        <v>76</v>
      </c>
      <c r="T13" s="93"/>
      <c r="U13" s="80">
        <f>S13</f>
        <v>76</v>
      </c>
      <c r="V13" s="80" t="str">
        <f>RANK(VLOOKUP(U13,$B$13:$E$28,4,FALSE),$E$13:$E$28,1) &amp; " " &amp; VLOOKUP(U13,$B$13:$E$28,2,FALSE)</f>
        <v>1 Pollitt</v>
      </c>
      <c r="W13" s="80">
        <v>63</v>
      </c>
    </row>
    <row r="14" spans="1:23">
      <c r="A14" s="99">
        <v>2</v>
      </c>
      <c r="B14" s="99">
        <v>78</v>
      </c>
      <c r="C14" s="73" t="s">
        <v>252</v>
      </c>
      <c r="D14" s="73" t="s">
        <v>223</v>
      </c>
      <c r="E14" s="99">
        <v>16.73</v>
      </c>
      <c r="G14" s="79"/>
      <c r="H14" s="80">
        <v>16</v>
      </c>
      <c r="I14" s="80">
        <f>B28</f>
        <v>0</v>
      </c>
      <c r="J14" s="80" t="e">
        <f t="shared" ref="J14:J28" si="0">RANK(VLOOKUP(I14,$B$13:$E$28,4,FALSE),$E$13:$E$28,1) &amp; " " &amp; VLOOKUP(I14,$B$13:$E$28,2,FALSE)</f>
        <v>#N/A</v>
      </c>
      <c r="K14" s="93"/>
      <c r="L14" s="93"/>
      <c r="M14" s="80">
        <f>K15</f>
        <v>87</v>
      </c>
      <c r="N14" s="80" t="str">
        <f t="shared" ref="N14:N20" si="1">RANK(VLOOKUP(M14,$B$13:$E$28,4,FALSE),$E$13:$E$28,1) &amp; " " &amp; VLOOKUP(M14,$B$13:$E$28,2,FALSE)</f>
        <v>8 Moore</v>
      </c>
      <c r="O14" s="94"/>
      <c r="P14" s="94"/>
      <c r="Q14" s="80">
        <f>O15</f>
        <v>70</v>
      </c>
      <c r="R14" s="80" t="str">
        <f t="shared" ref="R14:R16" si="2">RANK(VLOOKUP(Q14,$B$13:$E$28,4,FALSE),$E$13:$E$28,1) &amp; " " &amp; VLOOKUP(Q14,$B$13:$E$28,2,FALSE)</f>
        <v>4 Davies</v>
      </c>
      <c r="S14" s="93"/>
      <c r="T14" s="93"/>
      <c r="U14" s="80">
        <f>S15</f>
        <v>63</v>
      </c>
      <c r="V14" s="80" t="str">
        <f>RANK(VLOOKUP(U14,$B$13:$E$28,4,FALSE),$E$13:$E$28,1) &amp; " " &amp; VLOOKUP(U14,$B$13:$E$28,2,FALSE)</f>
        <v>3 Greenway</v>
      </c>
      <c r="W14" s="74" t="s">
        <v>52</v>
      </c>
    </row>
    <row r="15" spans="1:23">
      <c r="A15" s="99">
        <v>3</v>
      </c>
      <c r="B15" s="99">
        <v>63</v>
      </c>
      <c r="C15" s="73" t="s">
        <v>241</v>
      </c>
      <c r="D15" s="73" t="s">
        <v>211</v>
      </c>
      <c r="E15" s="99">
        <v>16.87</v>
      </c>
      <c r="G15" s="79"/>
      <c r="H15" s="82">
        <v>9</v>
      </c>
      <c r="I15" s="82">
        <f>B21</f>
        <v>73</v>
      </c>
      <c r="J15" s="82" t="str">
        <f t="shared" si="0"/>
        <v>9 Quinn</v>
      </c>
      <c r="K15" s="82">
        <v>87</v>
      </c>
      <c r="L15" s="95"/>
      <c r="M15" s="82">
        <f>K17</f>
        <v>64</v>
      </c>
      <c r="N15" s="82" t="str">
        <f t="shared" si="1"/>
        <v>5 Collier</v>
      </c>
      <c r="O15" s="82">
        <v>70</v>
      </c>
      <c r="P15" s="96"/>
      <c r="Q15" s="82">
        <f>O17</f>
        <v>63</v>
      </c>
      <c r="R15" s="82" t="str">
        <f t="shared" si="2"/>
        <v>3 Greenway</v>
      </c>
      <c r="S15" s="82">
        <v>63</v>
      </c>
      <c r="T15" s="79"/>
      <c r="U15" s="79"/>
      <c r="V15" s="79"/>
      <c r="W15" s="80">
        <v>76</v>
      </c>
    </row>
    <row r="16" spans="1:23">
      <c r="A16" s="99">
        <v>4</v>
      </c>
      <c r="B16" s="99">
        <v>70</v>
      </c>
      <c r="C16" s="73" t="s">
        <v>245</v>
      </c>
      <c r="D16" s="73" t="s">
        <v>216</v>
      </c>
      <c r="E16" s="99">
        <v>17.03</v>
      </c>
      <c r="G16" s="79"/>
      <c r="H16" s="82">
        <v>8</v>
      </c>
      <c r="I16" s="82">
        <f>B20</f>
        <v>87</v>
      </c>
      <c r="J16" s="82" t="str">
        <f t="shared" si="0"/>
        <v>8 Moore</v>
      </c>
      <c r="K16" s="95"/>
      <c r="L16" s="95"/>
      <c r="M16" s="82">
        <f>K19</f>
        <v>70</v>
      </c>
      <c r="N16" s="82" t="str">
        <f t="shared" si="1"/>
        <v>4 Davies</v>
      </c>
      <c r="O16" s="96"/>
      <c r="P16" s="96"/>
      <c r="Q16" s="82">
        <f>O19</f>
        <v>78</v>
      </c>
      <c r="R16" s="82" t="str">
        <f t="shared" si="2"/>
        <v>2 O Brien</v>
      </c>
      <c r="S16" s="95"/>
      <c r="T16" s="79"/>
      <c r="U16" s="79"/>
      <c r="V16" s="79"/>
      <c r="W16" s="79"/>
    </row>
    <row r="17" spans="1:23">
      <c r="A17" s="99">
        <v>5</v>
      </c>
      <c r="B17" s="99">
        <v>64</v>
      </c>
      <c r="C17" s="73" t="s">
        <v>242</v>
      </c>
      <c r="D17" s="73" t="s">
        <v>212</v>
      </c>
      <c r="E17" s="99">
        <v>18</v>
      </c>
      <c r="G17" s="79"/>
      <c r="H17" s="80">
        <v>5</v>
      </c>
      <c r="I17" s="80">
        <f>B17</f>
        <v>64</v>
      </c>
      <c r="J17" s="80" t="str">
        <f t="shared" si="0"/>
        <v>5 Collier</v>
      </c>
      <c r="K17" s="80">
        <v>64</v>
      </c>
      <c r="L17" s="93"/>
      <c r="M17" s="80">
        <f>K21</f>
        <v>63</v>
      </c>
      <c r="N17" s="80" t="str">
        <f t="shared" si="1"/>
        <v>3 Greenway</v>
      </c>
      <c r="O17" s="80">
        <v>63</v>
      </c>
      <c r="P17" s="79"/>
      <c r="Q17" s="79"/>
      <c r="R17" s="79"/>
      <c r="S17" s="79"/>
      <c r="T17" s="77" t="s">
        <v>106</v>
      </c>
      <c r="U17" s="74" t="s">
        <v>2</v>
      </c>
      <c r="V17" s="74"/>
      <c r="W17" s="74" t="s">
        <v>53</v>
      </c>
    </row>
    <row r="18" spans="1:23">
      <c r="A18" s="99">
        <v>6</v>
      </c>
      <c r="B18" s="99">
        <v>84</v>
      </c>
      <c r="C18" s="73" t="s">
        <v>258</v>
      </c>
      <c r="D18" s="73" t="s">
        <v>228</v>
      </c>
      <c r="E18" s="99">
        <v>18.66</v>
      </c>
      <c r="G18" s="92"/>
      <c r="H18" s="80">
        <v>12</v>
      </c>
      <c r="I18" s="80">
        <f>B24</f>
        <v>0</v>
      </c>
      <c r="J18" s="80" t="e">
        <f t="shared" si="0"/>
        <v>#N/A</v>
      </c>
      <c r="K18" s="93"/>
      <c r="L18" s="93"/>
      <c r="M18" s="80">
        <f>K23</f>
        <v>84</v>
      </c>
      <c r="N18" s="80" t="str">
        <f t="shared" si="1"/>
        <v>6 Dunne</v>
      </c>
      <c r="O18" s="93"/>
      <c r="P18" s="79"/>
      <c r="Q18" s="79"/>
      <c r="R18" s="79"/>
      <c r="S18" s="79"/>
      <c r="T18" s="79"/>
      <c r="U18" s="80">
        <v>78</v>
      </c>
      <c r="V18" s="80" t="str">
        <f>RANK(VLOOKUP(U18,$B$13:$E$28,4,FALSE),$E$13:$E$28,1) &amp; " " &amp; VLOOKUP(U18,$B$13:$E$28,2,FALSE)</f>
        <v>2 O Brien</v>
      </c>
      <c r="W18" s="80">
        <v>78</v>
      </c>
    </row>
    <row r="19" spans="1:23">
      <c r="A19" s="99">
        <v>7</v>
      </c>
      <c r="B19" s="99">
        <v>88</v>
      </c>
      <c r="C19" s="73" t="s">
        <v>257</v>
      </c>
      <c r="D19" s="73" t="s">
        <v>232</v>
      </c>
      <c r="E19" s="99">
        <v>18.95</v>
      </c>
      <c r="G19" s="79"/>
      <c r="H19" s="82">
        <v>4</v>
      </c>
      <c r="I19" s="82">
        <f>B16</f>
        <v>70</v>
      </c>
      <c r="J19" s="82" t="str">
        <f t="shared" si="0"/>
        <v>4 Davies</v>
      </c>
      <c r="K19" s="82">
        <v>70</v>
      </c>
      <c r="L19" s="95"/>
      <c r="M19" s="82">
        <f>K25</f>
        <v>88</v>
      </c>
      <c r="N19" s="82" t="str">
        <f t="shared" si="1"/>
        <v>7 Thornton</v>
      </c>
      <c r="O19" s="82">
        <v>78</v>
      </c>
      <c r="P19" s="79"/>
      <c r="Q19" s="79"/>
      <c r="R19" s="79"/>
      <c r="S19" s="79"/>
      <c r="T19" s="79"/>
      <c r="U19" s="80">
        <v>70</v>
      </c>
      <c r="V19" s="80" t="str">
        <f>RANK(VLOOKUP(U19,$B$13:$E$28,4,FALSE),$E$13:$E$28,1) &amp; " " &amp; VLOOKUP(U19,$B$13:$E$28,2,FALSE)</f>
        <v>4 Davies</v>
      </c>
      <c r="W19" s="74" t="s">
        <v>54</v>
      </c>
    </row>
    <row r="20" spans="1:23">
      <c r="A20" s="99">
        <v>8</v>
      </c>
      <c r="B20" s="99">
        <v>87</v>
      </c>
      <c r="C20" s="73" t="s">
        <v>246</v>
      </c>
      <c r="D20" s="73" t="s">
        <v>231</v>
      </c>
      <c r="E20" s="99">
        <v>19.66</v>
      </c>
      <c r="G20" s="79"/>
      <c r="H20" s="82">
        <v>13</v>
      </c>
      <c r="I20" s="82">
        <f>B25</f>
        <v>0</v>
      </c>
      <c r="J20" s="82" t="e">
        <f t="shared" si="0"/>
        <v>#N/A</v>
      </c>
      <c r="K20" s="95"/>
      <c r="L20" s="95"/>
      <c r="M20" s="82">
        <f>K27</f>
        <v>78</v>
      </c>
      <c r="N20" s="82" t="str">
        <f t="shared" si="1"/>
        <v>2 O Brien</v>
      </c>
      <c r="O20" s="95"/>
      <c r="P20" s="79"/>
      <c r="Q20" s="79"/>
      <c r="R20" s="79"/>
      <c r="S20" s="79"/>
      <c r="T20" s="79"/>
      <c r="U20" s="79"/>
      <c r="V20" s="79"/>
      <c r="W20" s="80">
        <v>70</v>
      </c>
    </row>
    <row r="21" spans="1:23">
      <c r="A21" s="99">
        <v>9</v>
      </c>
      <c r="B21" s="99">
        <v>73</v>
      </c>
      <c r="C21" s="73" t="s">
        <v>248</v>
      </c>
      <c r="D21" s="73" t="s">
        <v>219</v>
      </c>
      <c r="E21" s="99">
        <v>23.84</v>
      </c>
      <c r="G21" s="79"/>
      <c r="H21" s="80">
        <v>3</v>
      </c>
      <c r="I21" s="80">
        <f>B15</f>
        <v>63</v>
      </c>
      <c r="J21" s="80" t="str">
        <f t="shared" si="0"/>
        <v>3 Greenway</v>
      </c>
      <c r="K21" s="80">
        <v>63</v>
      </c>
      <c r="L21" s="79"/>
      <c r="M21" s="79"/>
      <c r="N21" s="79"/>
      <c r="O21" s="79"/>
      <c r="P21" s="79"/>
      <c r="Q21" s="79"/>
      <c r="R21" s="79"/>
      <c r="S21" s="79"/>
      <c r="T21" s="79"/>
      <c r="U21" s="79"/>
      <c r="V21" s="79"/>
      <c r="W21" s="79"/>
    </row>
    <row r="22" spans="1:23">
      <c r="A22" s="99">
        <v>10</v>
      </c>
      <c r="B22" s="99">
        <v>75</v>
      </c>
      <c r="C22" s="73" t="s">
        <v>249</v>
      </c>
      <c r="D22" s="73" t="s">
        <v>220</v>
      </c>
      <c r="E22" s="99">
        <v>24.01</v>
      </c>
      <c r="G22" s="79"/>
      <c r="H22" s="80">
        <v>14</v>
      </c>
      <c r="I22" s="80">
        <f>B26</f>
        <v>0</v>
      </c>
      <c r="J22" s="80" t="e">
        <f t="shared" si="0"/>
        <v>#N/A</v>
      </c>
      <c r="K22" s="93"/>
      <c r="L22" s="79"/>
      <c r="M22" s="79"/>
      <c r="N22" s="79"/>
      <c r="O22" s="79"/>
      <c r="P22" s="79"/>
      <c r="Q22" s="79"/>
      <c r="R22" s="79"/>
      <c r="S22" s="79"/>
      <c r="T22" s="79"/>
      <c r="U22" s="79"/>
      <c r="V22" s="79"/>
      <c r="W22" s="79"/>
    </row>
    <row r="23" spans="1:23">
      <c r="A23" s="99">
        <v>11</v>
      </c>
      <c r="B23" s="99"/>
      <c r="C23" s="73"/>
      <c r="D23" s="73"/>
      <c r="E23" s="99"/>
      <c r="G23" s="79"/>
      <c r="H23" s="82">
        <v>6</v>
      </c>
      <c r="I23" s="82">
        <f>B18</f>
        <v>84</v>
      </c>
      <c r="J23" s="82" t="str">
        <f t="shared" si="0"/>
        <v>6 Dunne</v>
      </c>
      <c r="K23" s="82">
        <v>84</v>
      </c>
      <c r="L23" s="79"/>
      <c r="M23" s="79"/>
      <c r="N23" s="79"/>
      <c r="O23" s="79"/>
      <c r="P23" s="79"/>
      <c r="Q23" s="79"/>
      <c r="R23" s="79"/>
      <c r="S23" s="79"/>
      <c r="T23" s="79"/>
      <c r="U23" s="79"/>
      <c r="V23" s="79"/>
      <c r="W23" s="79"/>
    </row>
    <row r="24" spans="1:23">
      <c r="A24" s="99">
        <v>12</v>
      </c>
      <c r="B24" s="99"/>
      <c r="C24" s="73"/>
      <c r="D24" s="73"/>
      <c r="E24" s="99"/>
      <c r="G24" s="79"/>
      <c r="H24" s="82">
        <v>11</v>
      </c>
      <c r="I24" s="82">
        <f>B23</f>
        <v>0</v>
      </c>
      <c r="J24" s="82" t="e">
        <f t="shared" si="0"/>
        <v>#N/A</v>
      </c>
      <c r="K24" s="95"/>
      <c r="L24" s="79"/>
      <c r="M24" s="79"/>
      <c r="N24" s="79"/>
      <c r="O24" s="79"/>
      <c r="P24" s="79"/>
      <c r="Q24" s="79"/>
      <c r="R24" s="79"/>
      <c r="S24" s="79"/>
      <c r="T24" s="79"/>
      <c r="U24" s="79"/>
      <c r="V24" s="79"/>
      <c r="W24" s="79"/>
    </row>
    <row r="25" spans="1:23">
      <c r="A25" s="99">
        <v>13</v>
      </c>
      <c r="B25" s="99"/>
      <c r="C25" s="73"/>
      <c r="D25" s="73"/>
      <c r="E25" s="99"/>
      <c r="G25" s="79"/>
      <c r="H25" s="80">
        <v>7</v>
      </c>
      <c r="I25" s="80">
        <f>B19</f>
        <v>88</v>
      </c>
      <c r="J25" s="80" t="str">
        <f t="shared" si="0"/>
        <v>7 Thornton</v>
      </c>
      <c r="K25" s="80">
        <v>88</v>
      </c>
      <c r="L25" s="79"/>
      <c r="M25" s="93"/>
      <c r="N25" s="93"/>
      <c r="O25" s="79"/>
      <c r="P25" s="79"/>
      <c r="Q25" s="79"/>
      <c r="R25" s="79"/>
      <c r="S25" s="79"/>
      <c r="T25" s="79"/>
      <c r="U25" s="79"/>
      <c r="V25" s="79"/>
      <c r="W25" s="79"/>
    </row>
    <row r="26" spans="1:23">
      <c r="A26" s="99">
        <v>14</v>
      </c>
      <c r="B26" s="99"/>
      <c r="C26" s="73"/>
      <c r="D26" s="73"/>
      <c r="E26" s="99"/>
      <c r="G26" s="79"/>
      <c r="H26" s="80">
        <v>10</v>
      </c>
      <c r="I26" s="80">
        <f>B22</f>
        <v>75</v>
      </c>
      <c r="J26" s="80" t="str">
        <f t="shared" si="0"/>
        <v>10 Heyes</v>
      </c>
      <c r="K26" s="93"/>
      <c r="L26" s="79"/>
      <c r="M26" s="79"/>
      <c r="N26" s="79"/>
      <c r="O26" s="79"/>
      <c r="P26" s="79"/>
      <c r="Q26" s="79"/>
      <c r="R26" s="79"/>
      <c r="S26" s="79"/>
      <c r="T26" s="79"/>
      <c r="U26" s="79"/>
      <c r="V26" s="79"/>
      <c r="W26" s="79"/>
    </row>
    <row r="27" spans="1:23">
      <c r="A27" s="99">
        <v>15</v>
      </c>
      <c r="B27" s="99"/>
      <c r="C27" s="73"/>
      <c r="D27" s="73"/>
      <c r="E27" s="99"/>
      <c r="G27" s="79"/>
      <c r="H27" s="82">
        <v>15</v>
      </c>
      <c r="I27" s="82">
        <f>B27</f>
        <v>0</v>
      </c>
      <c r="J27" s="82" t="e">
        <f t="shared" si="0"/>
        <v>#N/A</v>
      </c>
      <c r="K27" s="82">
        <v>78</v>
      </c>
      <c r="L27" s="79"/>
      <c r="M27" s="79"/>
      <c r="N27" s="79"/>
      <c r="O27" s="79"/>
      <c r="P27" s="91"/>
      <c r="Q27" s="79"/>
      <c r="R27" s="79"/>
      <c r="S27" s="79"/>
      <c r="T27" s="79"/>
      <c r="U27" s="79"/>
      <c r="V27" s="79"/>
      <c r="W27" s="79"/>
    </row>
    <row r="28" spans="1:23">
      <c r="A28" s="99">
        <v>16</v>
      </c>
      <c r="B28" s="99"/>
      <c r="C28" s="73"/>
      <c r="D28" s="73"/>
      <c r="E28" s="99"/>
      <c r="G28" s="79"/>
      <c r="H28" s="82">
        <v>2</v>
      </c>
      <c r="I28" s="82">
        <f>B14</f>
        <v>78</v>
      </c>
      <c r="J28" s="82" t="str">
        <f t="shared" si="0"/>
        <v>2 O Brien</v>
      </c>
      <c r="K28" s="95"/>
      <c r="L28" s="79"/>
      <c r="M28" s="79"/>
      <c r="N28" s="79"/>
      <c r="O28" s="79"/>
      <c r="P28" s="79"/>
      <c r="Q28" s="79"/>
      <c r="R28" s="79"/>
      <c r="S28" s="79"/>
      <c r="T28" s="79"/>
      <c r="U28" s="79"/>
      <c r="V28" s="79"/>
      <c r="W28" s="79"/>
    </row>
    <row r="32" spans="1:23">
      <c r="A32" s="165" t="s">
        <v>8</v>
      </c>
      <c r="B32" s="164"/>
      <c r="C32" s="164"/>
      <c r="D32" s="164"/>
      <c r="E32" s="164"/>
      <c r="F32" s="164"/>
      <c r="G32" s="164"/>
      <c r="H32" s="164"/>
      <c r="I32" s="164"/>
      <c r="J32" s="164"/>
      <c r="K32" s="164"/>
    </row>
    <row r="33" spans="1:23">
      <c r="A33" s="75" t="s">
        <v>100</v>
      </c>
      <c r="B33" s="75" t="s">
        <v>2</v>
      </c>
      <c r="C33" s="75" t="s">
        <v>3</v>
      </c>
      <c r="D33" s="75" t="s">
        <v>4</v>
      </c>
      <c r="E33" s="75" t="s">
        <v>99</v>
      </c>
      <c r="G33" s="75" t="s">
        <v>101</v>
      </c>
      <c r="H33" s="75" t="s">
        <v>100</v>
      </c>
      <c r="I33" s="75" t="s">
        <v>2</v>
      </c>
      <c r="J33" s="75" t="s">
        <v>148</v>
      </c>
      <c r="K33" s="75" t="s">
        <v>102</v>
      </c>
      <c r="L33" s="77" t="s">
        <v>103</v>
      </c>
      <c r="M33" s="76" t="s">
        <v>2</v>
      </c>
      <c r="N33" s="75" t="s">
        <v>148</v>
      </c>
      <c r="O33" s="76" t="s">
        <v>102</v>
      </c>
      <c r="P33" s="76" t="s">
        <v>104</v>
      </c>
      <c r="Q33" s="76" t="s">
        <v>2</v>
      </c>
      <c r="R33" s="75" t="s">
        <v>148</v>
      </c>
      <c r="S33" s="76" t="s">
        <v>102</v>
      </c>
      <c r="T33" s="78" t="s">
        <v>105</v>
      </c>
      <c r="U33" s="76" t="s">
        <v>2</v>
      </c>
      <c r="V33" s="75" t="s">
        <v>148</v>
      </c>
      <c r="W33" s="76" t="s">
        <v>51</v>
      </c>
    </row>
    <row r="34" spans="1:23">
      <c r="A34" s="99">
        <v>1</v>
      </c>
      <c r="B34" s="99">
        <f>[1]CrossTimedRuns!B48</f>
        <v>45</v>
      </c>
      <c r="C34" s="73" t="str">
        <f>[1]CrossTimedRuns!C48</f>
        <v>Smith</v>
      </c>
      <c r="D34" s="73" t="str">
        <f>[1]CrossTimedRuns!D48</f>
        <v>Lucy</v>
      </c>
      <c r="E34" s="99">
        <f>[1]CrossTimedRuns!L48</f>
        <v>9</v>
      </c>
      <c r="G34" s="79"/>
      <c r="H34" s="80">
        <v>1</v>
      </c>
      <c r="I34" s="80">
        <f>B34</f>
        <v>45</v>
      </c>
      <c r="J34" s="80" t="str">
        <f>RANK(VLOOKUP(I34,$B$34:$E$49,4,FALSE),$E$34:$E$49,1) &amp; " " &amp; VLOOKUP(I34,$B$34:$E$49,2,FALSE)</f>
        <v>1 Smith</v>
      </c>
      <c r="K34" s="80"/>
      <c r="L34" s="93"/>
      <c r="M34" s="80">
        <f>K34</f>
        <v>0</v>
      </c>
      <c r="N34" s="80" t="str">
        <f>RANK(VLOOKUP(M34,$B$34:$E$49,4,FALSE),$E$34:$E$49,1) &amp; " " &amp; VLOOKUP(M34,$B$34:$E$49,2,FALSE)</f>
        <v>5 0</v>
      </c>
      <c r="O34" s="80"/>
      <c r="P34" s="94"/>
      <c r="Q34" s="80">
        <f>O34</f>
        <v>0</v>
      </c>
      <c r="R34" s="80" t="str">
        <f>RANK(VLOOKUP(Q34,$B$34:$E$49,4,FALSE),$E$34:$E$49,1) &amp; " " &amp; VLOOKUP(Q34,$B$34:$E$49,2,FALSE)</f>
        <v>5 0</v>
      </c>
      <c r="S34" s="80"/>
      <c r="T34" s="93"/>
      <c r="U34" s="80">
        <f>S34</f>
        <v>0</v>
      </c>
      <c r="V34" s="80" t="str">
        <f>RANK(VLOOKUP(U34,$B$34:$E$49,4,FALSE),$E$34:$E$49,1) &amp; " " &amp; VLOOKUP(U34,$B$34:$E$49,2,FALSE)</f>
        <v>5 0</v>
      </c>
      <c r="W34" s="80"/>
    </row>
    <row r="35" spans="1:23">
      <c r="A35" s="99">
        <v>2</v>
      </c>
      <c r="B35" s="99">
        <f>[1]CrossTimedRuns!B49</f>
        <v>56</v>
      </c>
      <c r="C35" s="73" t="str">
        <f>[1]CrossTimedRuns!C49</f>
        <v>Moss</v>
      </c>
      <c r="D35" s="73" t="str">
        <f>[1]CrossTimedRuns!D49</f>
        <v>Jake</v>
      </c>
      <c r="E35" s="99">
        <f>[1]CrossTimedRuns!L49</f>
        <v>10</v>
      </c>
      <c r="G35" s="79"/>
      <c r="H35" s="80">
        <v>16</v>
      </c>
      <c r="I35" s="80">
        <f>B49</f>
        <v>0</v>
      </c>
      <c r="J35" s="80" t="str">
        <f t="shared" ref="J35:J49" si="3">RANK(VLOOKUP(I35,$B$34:$E$49,4,FALSE),$E$34:$E$49,1) &amp; " " &amp; VLOOKUP(I35,$B$34:$E$49,2,FALSE)</f>
        <v>5 0</v>
      </c>
      <c r="K35" s="93"/>
      <c r="L35" s="93"/>
      <c r="M35" s="80">
        <f>K36</f>
        <v>0</v>
      </c>
      <c r="N35" s="80" t="str">
        <f t="shared" ref="N35:N41" si="4">RANK(VLOOKUP(M35,$B$34:$E$49,4,FALSE),$E$34:$E$49,1) &amp; " " &amp; VLOOKUP(M35,$B$34:$E$49,2,FALSE)</f>
        <v>5 0</v>
      </c>
      <c r="O35" s="94"/>
      <c r="P35" s="94"/>
      <c r="Q35" s="80">
        <f>O36</f>
        <v>0</v>
      </c>
      <c r="R35" s="80" t="str">
        <f t="shared" ref="R35:R37" si="5">RANK(VLOOKUP(Q35,$B$34:$E$49,4,FALSE),$E$34:$E$49,1) &amp; " " &amp; VLOOKUP(Q35,$B$34:$E$49,2,FALSE)</f>
        <v>5 0</v>
      </c>
      <c r="S35" s="93"/>
      <c r="T35" s="93"/>
      <c r="U35" s="80">
        <f>S36</f>
        <v>0</v>
      </c>
      <c r="V35" s="80" t="str">
        <f>RANK(VLOOKUP(U35,$B$34:$E$49,4,FALSE),$E$34:$E$49,1) &amp; " " &amp; VLOOKUP(U35,$B$34:$E$49,2,FALSE)</f>
        <v>5 0</v>
      </c>
      <c r="W35" s="74" t="s">
        <v>52</v>
      </c>
    </row>
    <row r="36" spans="1:23">
      <c r="A36" s="99">
        <v>3</v>
      </c>
      <c r="B36" s="99">
        <f>[1]CrossTimedRuns!B50</f>
        <v>32</v>
      </c>
      <c r="C36" s="73" t="str">
        <f>[1]CrossTimedRuns!C50</f>
        <v>Englert</v>
      </c>
      <c r="D36" s="73" t="str">
        <f>[1]CrossTimedRuns!D50</f>
        <v>Juke</v>
      </c>
      <c r="E36" s="99">
        <f>[1]CrossTimedRuns!L50</f>
        <v>32</v>
      </c>
      <c r="G36" s="79"/>
      <c r="H36" s="82">
        <v>9</v>
      </c>
      <c r="I36" s="82">
        <f>B42</f>
        <v>0</v>
      </c>
      <c r="J36" s="82" t="str">
        <f t="shared" si="3"/>
        <v>5 0</v>
      </c>
      <c r="K36" s="82"/>
      <c r="L36" s="95"/>
      <c r="M36" s="82">
        <f>K38</f>
        <v>0</v>
      </c>
      <c r="N36" s="82" t="str">
        <f t="shared" si="4"/>
        <v>5 0</v>
      </c>
      <c r="O36" s="82"/>
      <c r="P36" s="96"/>
      <c r="Q36" s="82">
        <f>O38</f>
        <v>0</v>
      </c>
      <c r="R36" s="82" t="str">
        <f t="shared" si="5"/>
        <v>5 0</v>
      </c>
      <c r="S36" s="82"/>
      <c r="T36" s="95"/>
      <c r="U36" s="79"/>
      <c r="V36" s="79"/>
      <c r="W36" s="80"/>
    </row>
    <row r="37" spans="1:23">
      <c r="A37" s="99">
        <v>4</v>
      </c>
      <c r="B37" s="99">
        <f>[1]CrossTimedRuns!B51</f>
        <v>12</v>
      </c>
      <c r="C37" s="73" t="str">
        <f>[1]CrossTimedRuns!C51</f>
        <v>Carr</v>
      </c>
      <c r="D37" s="73" t="str">
        <f>[1]CrossTimedRuns!D51</f>
        <v>Bob</v>
      </c>
      <c r="E37" s="99">
        <f>[1]CrossTimedRuns!L51</f>
        <v>40</v>
      </c>
      <c r="G37" s="79"/>
      <c r="H37" s="82">
        <v>8</v>
      </c>
      <c r="I37" s="82">
        <f>B41</f>
        <v>0</v>
      </c>
      <c r="J37" s="82" t="str">
        <f t="shared" si="3"/>
        <v>5 0</v>
      </c>
      <c r="K37" s="95"/>
      <c r="L37" s="95"/>
      <c r="M37" s="82">
        <f>K40</f>
        <v>0</v>
      </c>
      <c r="N37" s="82" t="str">
        <f t="shared" si="4"/>
        <v>5 0</v>
      </c>
      <c r="O37" s="96"/>
      <c r="P37" s="96"/>
      <c r="Q37" s="82">
        <f>O40</f>
        <v>0</v>
      </c>
      <c r="R37" s="82" t="str">
        <f t="shared" si="5"/>
        <v>5 0</v>
      </c>
      <c r="S37" s="95"/>
      <c r="T37" s="95"/>
      <c r="U37" s="79"/>
      <c r="V37" s="79"/>
      <c r="W37" s="79"/>
    </row>
    <row r="38" spans="1:23">
      <c r="A38" s="99">
        <v>5</v>
      </c>
      <c r="B38" s="99">
        <f>[1]CrossTimedRuns!B52</f>
        <v>0</v>
      </c>
      <c r="C38" s="73">
        <f>[1]CrossTimedRuns!C52</f>
        <v>0</v>
      </c>
      <c r="D38" s="73">
        <f>[1]CrossTimedRuns!D52</f>
        <v>0</v>
      </c>
      <c r="E38" s="99">
        <f>[1]CrossTimedRuns!L52</f>
        <v>9999</v>
      </c>
      <c r="G38" s="79"/>
      <c r="H38" s="80">
        <v>5</v>
      </c>
      <c r="I38" s="80">
        <f>B38</f>
        <v>0</v>
      </c>
      <c r="J38" s="80" t="str">
        <f t="shared" si="3"/>
        <v>5 0</v>
      </c>
      <c r="K38" s="80"/>
      <c r="L38" s="93"/>
      <c r="M38" s="80">
        <f>K42</f>
        <v>0</v>
      </c>
      <c r="N38" s="80" t="str">
        <f t="shared" si="4"/>
        <v>5 0</v>
      </c>
      <c r="O38" s="80"/>
      <c r="P38" s="79"/>
      <c r="Q38" s="79"/>
      <c r="R38" s="79"/>
      <c r="S38" s="79"/>
      <c r="T38" s="77" t="s">
        <v>106</v>
      </c>
      <c r="U38" s="74" t="s">
        <v>2</v>
      </c>
      <c r="V38" s="75" t="s">
        <v>148</v>
      </c>
      <c r="W38" s="74" t="s">
        <v>53</v>
      </c>
    </row>
    <row r="39" spans="1:23">
      <c r="A39" s="99">
        <v>6</v>
      </c>
      <c r="B39" s="99">
        <f>[1]CrossTimedRuns!B53</f>
        <v>0</v>
      </c>
      <c r="C39" s="73">
        <f>[1]CrossTimedRuns!C53</f>
        <v>0</v>
      </c>
      <c r="D39" s="73">
        <f>[1]CrossTimedRuns!D53</f>
        <v>0</v>
      </c>
      <c r="E39" s="99">
        <f>[1]CrossTimedRuns!L53</f>
        <v>9999</v>
      </c>
      <c r="G39" s="79"/>
      <c r="H39" s="80">
        <v>12</v>
      </c>
      <c r="I39" s="80">
        <f>B45</f>
        <v>0</v>
      </c>
      <c r="J39" s="80" t="str">
        <f t="shared" si="3"/>
        <v>5 0</v>
      </c>
      <c r="K39" s="93"/>
      <c r="L39" s="93"/>
      <c r="M39" s="80">
        <f>K44</f>
        <v>0</v>
      </c>
      <c r="N39" s="80" t="str">
        <f t="shared" si="4"/>
        <v>5 0</v>
      </c>
      <c r="O39" s="93"/>
      <c r="P39" s="79"/>
      <c r="Q39" s="79"/>
      <c r="R39" s="79"/>
      <c r="S39" s="79"/>
      <c r="T39" s="79"/>
      <c r="U39" s="80"/>
      <c r="V39" s="80" t="str">
        <f>RANK(VLOOKUP(U39,$B$34:$E$49,4,FALSE),$E$34:$E$49,1) &amp; " " &amp; VLOOKUP(U39,$B$34:$E$49,2,FALSE)</f>
        <v>5 0</v>
      </c>
      <c r="W39" s="80"/>
    </row>
    <row r="40" spans="1:23">
      <c r="A40" s="99">
        <v>7</v>
      </c>
      <c r="B40" s="99">
        <f>[1]CrossTimedRuns!B54</f>
        <v>0</v>
      </c>
      <c r="C40" s="73">
        <f>[1]CrossTimedRuns!C54</f>
        <v>0</v>
      </c>
      <c r="D40" s="73">
        <f>[1]CrossTimedRuns!D54</f>
        <v>0</v>
      </c>
      <c r="E40" s="99">
        <f>[1]CrossTimedRuns!L54</f>
        <v>9999</v>
      </c>
      <c r="G40" s="79"/>
      <c r="H40" s="82">
        <v>4</v>
      </c>
      <c r="I40" s="82">
        <f>B37</f>
        <v>12</v>
      </c>
      <c r="J40" s="82" t="str">
        <f t="shared" si="3"/>
        <v>4 Carr</v>
      </c>
      <c r="K40" s="82"/>
      <c r="L40" s="95"/>
      <c r="M40" s="82">
        <f>K46</f>
        <v>0</v>
      </c>
      <c r="N40" s="82" t="str">
        <f t="shared" si="4"/>
        <v>5 0</v>
      </c>
      <c r="O40" s="82"/>
      <c r="P40" s="79"/>
      <c r="Q40" s="79"/>
      <c r="R40" s="79"/>
      <c r="S40" s="79"/>
      <c r="T40" s="79"/>
      <c r="U40" s="80"/>
      <c r="V40" s="80" t="str">
        <f>RANK(VLOOKUP(U40,$B$34:$E$49,4,FALSE),$E$34:$E$49,1) &amp; " " &amp; VLOOKUP(U40,$B$34:$E$49,2,FALSE)</f>
        <v>5 0</v>
      </c>
      <c r="W40" s="74" t="s">
        <v>54</v>
      </c>
    </row>
    <row r="41" spans="1:23">
      <c r="A41" s="99">
        <v>8</v>
      </c>
      <c r="B41" s="99">
        <f>[1]CrossTimedRuns!B55</f>
        <v>0</v>
      </c>
      <c r="C41" s="73">
        <f>[1]CrossTimedRuns!C55</f>
        <v>0</v>
      </c>
      <c r="D41" s="73">
        <f>[1]CrossTimedRuns!D55</f>
        <v>0</v>
      </c>
      <c r="E41" s="99">
        <f>[1]CrossTimedRuns!L55</f>
        <v>9999</v>
      </c>
      <c r="G41" s="79"/>
      <c r="H41" s="82">
        <v>13</v>
      </c>
      <c r="I41" s="82">
        <f>B46</f>
        <v>0</v>
      </c>
      <c r="J41" s="82" t="str">
        <f t="shared" si="3"/>
        <v>5 0</v>
      </c>
      <c r="K41" s="95"/>
      <c r="L41" s="95"/>
      <c r="M41" s="82">
        <f>K48</f>
        <v>0</v>
      </c>
      <c r="N41" s="82" t="str">
        <f t="shared" si="4"/>
        <v>5 0</v>
      </c>
      <c r="O41" s="95"/>
      <c r="P41" s="79"/>
      <c r="Q41" s="79"/>
      <c r="R41" s="79"/>
      <c r="S41" s="79"/>
      <c r="T41" s="79"/>
      <c r="U41" s="79"/>
      <c r="V41" s="79"/>
      <c r="W41" s="80"/>
    </row>
    <row r="42" spans="1:23">
      <c r="A42" s="99">
        <v>9</v>
      </c>
      <c r="B42" s="99">
        <f>[1]CrossTimedRuns!B56</f>
        <v>0</v>
      </c>
      <c r="C42" s="73">
        <f>[1]CrossTimedRuns!C56</f>
        <v>0</v>
      </c>
      <c r="D42" s="73">
        <f>[1]CrossTimedRuns!D56</f>
        <v>0</v>
      </c>
      <c r="E42" s="99">
        <f>[1]CrossTimedRuns!L56</f>
        <v>9999</v>
      </c>
      <c r="G42" s="79"/>
      <c r="H42" s="80">
        <v>3</v>
      </c>
      <c r="I42" s="80">
        <f>B36</f>
        <v>32</v>
      </c>
      <c r="J42" s="80" t="str">
        <f t="shared" si="3"/>
        <v>3 Englert</v>
      </c>
      <c r="K42" s="80"/>
      <c r="L42" s="79"/>
      <c r="M42" s="79"/>
      <c r="N42" s="79"/>
      <c r="O42" s="79"/>
      <c r="P42" s="79"/>
      <c r="Q42" s="79"/>
      <c r="R42" s="79"/>
      <c r="S42" s="79"/>
      <c r="T42" s="79"/>
      <c r="U42" s="79"/>
      <c r="V42" s="79"/>
      <c r="W42" s="79"/>
    </row>
    <row r="43" spans="1:23">
      <c r="A43" s="99">
        <v>10</v>
      </c>
      <c r="B43" s="99">
        <f>[1]CrossTimedRuns!B57</f>
        <v>0</v>
      </c>
      <c r="C43" s="73">
        <f>[1]CrossTimedRuns!C57</f>
        <v>0</v>
      </c>
      <c r="D43" s="73">
        <f>[1]CrossTimedRuns!D57</f>
        <v>0</v>
      </c>
      <c r="E43" s="99">
        <f>[1]CrossTimedRuns!L57</f>
        <v>9999</v>
      </c>
      <c r="G43" s="79"/>
      <c r="H43" s="80">
        <v>14</v>
      </c>
      <c r="I43" s="80">
        <f>B47</f>
        <v>0</v>
      </c>
      <c r="J43" s="80" t="str">
        <f t="shared" si="3"/>
        <v>5 0</v>
      </c>
      <c r="K43" s="93"/>
      <c r="L43" s="79"/>
      <c r="M43" s="79"/>
      <c r="N43" s="79"/>
      <c r="O43" s="79"/>
      <c r="P43" s="79"/>
      <c r="Q43" s="79"/>
      <c r="R43" s="79"/>
      <c r="S43" s="79"/>
      <c r="T43" s="79"/>
      <c r="U43" s="79"/>
      <c r="V43" s="79"/>
      <c r="W43" s="79"/>
    </row>
    <row r="44" spans="1:23">
      <c r="A44" s="99">
        <v>11</v>
      </c>
      <c r="B44" s="99">
        <f>[1]CrossTimedRuns!B58</f>
        <v>0</v>
      </c>
      <c r="C44" s="73">
        <f>[1]CrossTimedRuns!C58</f>
        <v>0</v>
      </c>
      <c r="D44" s="73">
        <f>[1]CrossTimedRuns!D58</f>
        <v>0</v>
      </c>
      <c r="E44" s="99">
        <f>[1]CrossTimedRuns!L58</f>
        <v>9999</v>
      </c>
      <c r="G44" s="79"/>
      <c r="H44" s="82">
        <v>6</v>
      </c>
      <c r="I44" s="82">
        <f>B39</f>
        <v>0</v>
      </c>
      <c r="J44" s="82" t="str">
        <f t="shared" si="3"/>
        <v>5 0</v>
      </c>
      <c r="K44" s="82"/>
      <c r="L44" s="79"/>
      <c r="M44" s="79"/>
      <c r="N44" s="79"/>
      <c r="O44" s="79"/>
      <c r="P44" s="79"/>
      <c r="Q44" s="79"/>
      <c r="R44" s="79"/>
      <c r="S44" s="79"/>
      <c r="T44" s="79"/>
      <c r="U44" s="79"/>
      <c r="V44" s="79"/>
      <c r="W44" s="79"/>
    </row>
    <row r="45" spans="1:23">
      <c r="A45" s="99">
        <v>12</v>
      </c>
      <c r="B45" s="99">
        <f>[1]CrossTimedRuns!B59</f>
        <v>0</v>
      </c>
      <c r="C45" s="73">
        <f>[1]CrossTimedRuns!C59</f>
        <v>0</v>
      </c>
      <c r="D45" s="73">
        <f>[1]CrossTimedRuns!D59</f>
        <v>0</v>
      </c>
      <c r="E45" s="99">
        <f>[1]CrossTimedRuns!L59</f>
        <v>9999</v>
      </c>
      <c r="G45" s="79"/>
      <c r="H45" s="82">
        <v>11</v>
      </c>
      <c r="I45" s="82">
        <f>B44</f>
        <v>0</v>
      </c>
      <c r="J45" s="82" t="str">
        <f t="shared" si="3"/>
        <v>5 0</v>
      </c>
      <c r="K45" s="95"/>
      <c r="L45" s="79"/>
      <c r="M45" s="79"/>
      <c r="N45" s="79"/>
      <c r="O45" s="79"/>
      <c r="P45" s="79"/>
      <c r="Q45" s="79"/>
      <c r="R45" s="79"/>
      <c r="S45" s="79"/>
      <c r="T45" s="79"/>
      <c r="U45" s="79"/>
      <c r="V45" s="79"/>
      <c r="W45" s="79"/>
    </row>
    <row r="46" spans="1:23">
      <c r="A46" s="99">
        <v>13</v>
      </c>
      <c r="B46" s="99">
        <f>[1]CrossTimedRuns!B60</f>
        <v>0</v>
      </c>
      <c r="C46" s="73">
        <f>[1]CrossTimedRuns!C60</f>
        <v>0</v>
      </c>
      <c r="D46" s="73">
        <f>[1]CrossTimedRuns!D60</f>
        <v>0</v>
      </c>
      <c r="E46" s="99">
        <f>[1]CrossTimedRuns!L60</f>
        <v>9999</v>
      </c>
      <c r="G46" s="79"/>
      <c r="H46" s="80">
        <v>7</v>
      </c>
      <c r="I46" s="80">
        <f>B40</f>
        <v>0</v>
      </c>
      <c r="J46" s="80" t="str">
        <f t="shared" si="3"/>
        <v>5 0</v>
      </c>
      <c r="K46" s="80"/>
      <c r="L46" s="79"/>
      <c r="M46" s="79"/>
      <c r="N46" s="79"/>
      <c r="O46" s="79"/>
      <c r="P46" s="79"/>
      <c r="Q46" s="79"/>
      <c r="R46" s="79"/>
      <c r="S46" s="79"/>
      <c r="T46" s="79"/>
      <c r="U46" s="79"/>
      <c r="V46" s="79"/>
      <c r="W46" s="79"/>
    </row>
    <row r="47" spans="1:23">
      <c r="A47" s="99">
        <v>14</v>
      </c>
      <c r="B47" s="99">
        <f>[1]CrossTimedRuns!B61</f>
        <v>0</v>
      </c>
      <c r="C47" s="73">
        <f>[1]CrossTimedRuns!C61</f>
        <v>0</v>
      </c>
      <c r="D47" s="73">
        <f>[1]CrossTimedRuns!D61</f>
        <v>0</v>
      </c>
      <c r="E47" s="99">
        <f>[1]CrossTimedRuns!L61</f>
        <v>9999</v>
      </c>
      <c r="G47" s="79"/>
      <c r="H47" s="80">
        <v>10</v>
      </c>
      <c r="I47" s="80">
        <f>B43</f>
        <v>0</v>
      </c>
      <c r="J47" s="80" t="str">
        <f t="shared" si="3"/>
        <v>5 0</v>
      </c>
      <c r="K47" s="93"/>
      <c r="L47" s="79"/>
      <c r="M47" s="79"/>
      <c r="N47" s="79"/>
      <c r="O47" s="79"/>
      <c r="P47" s="79"/>
      <c r="Q47" s="79"/>
      <c r="R47" s="79"/>
      <c r="S47" s="79"/>
      <c r="T47" s="79"/>
      <c r="U47" s="79"/>
      <c r="V47" s="79"/>
      <c r="W47" s="79"/>
    </row>
    <row r="48" spans="1:23">
      <c r="A48" s="99">
        <v>15</v>
      </c>
      <c r="B48" s="99">
        <f>[1]CrossTimedRuns!B62</f>
        <v>0</v>
      </c>
      <c r="C48" s="73">
        <f>[1]CrossTimedRuns!C62</f>
        <v>0</v>
      </c>
      <c r="D48" s="73">
        <f>[1]CrossTimedRuns!D62</f>
        <v>0</v>
      </c>
      <c r="E48" s="99">
        <f>[1]CrossTimedRuns!L62</f>
        <v>9999</v>
      </c>
      <c r="G48" s="79"/>
      <c r="H48" s="82">
        <v>15</v>
      </c>
      <c r="I48" s="82">
        <f>B48</f>
        <v>0</v>
      </c>
      <c r="J48" s="82" t="str">
        <f t="shared" si="3"/>
        <v>5 0</v>
      </c>
      <c r="K48" s="82"/>
      <c r="L48" s="79"/>
      <c r="M48" s="79"/>
      <c r="N48" s="79"/>
      <c r="O48" s="79"/>
      <c r="P48" s="79"/>
      <c r="Q48" s="79"/>
      <c r="R48" s="79"/>
      <c r="S48" s="79"/>
      <c r="T48" s="79"/>
      <c r="U48" s="79"/>
      <c r="V48" s="79"/>
      <c r="W48" s="79"/>
    </row>
    <row r="49" spans="1:23">
      <c r="A49" s="99">
        <v>16</v>
      </c>
      <c r="B49" s="99">
        <f>[1]CrossTimedRuns!B63</f>
        <v>0</v>
      </c>
      <c r="C49" s="73">
        <f>[1]CrossTimedRuns!C63</f>
        <v>0</v>
      </c>
      <c r="D49" s="73">
        <f>[1]CrossTimedRuns!D63</f>
        <v>0</v>
      </c>
      <c r="E49" s="99">
        <f>[1]CrossTimedRuns!L63</f>
        <v>9999</v>
      </c>
      <c r="G49" s="79"/>
      <c r="H49" s="82">
        <v>2</v>
      </c>
      <c r="I49" s="82">
        <f>B35</f>
        <v>56</v>
      </c>
      <c r="J49" s="82" t="str">
        <f t="shared" si="3"/>
        <v>2 Moss</v>
      </c>
      <c r="K49" s="95"/>
      <c r="L49" s="79"/>
      <c r="M49" s="79"/>
      <c r="N49" s="79"/>
      <c r="O49" s="79"/>
      <c r="P49" s="79"/>
      <c r="Q49" s="79"/>
      <c r="R49" s="79"/>
      <c r="S49" s="79"/>
      <c r="T49" s="79"/>
      <c r="U49" s="79"/>
      <c r="V49" s="79"/>
      <c r="W49" s="79"/>
    </row>
  </sheetData>
  <mergeCells count="14">
    <mergeCell ref="A11:K11"/>
    <mergeCell ref="A32:K32"/>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S31"/>
  <sheetViews>
    <sheetView topLeftCell="I1" workbookViewId="0">
      <selection activeCell="S21" sqref="S21"/>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17.5703125" customWidth="1"/>
    <col min="14" max="14" width="16.42578125" customWidth="1"/>
    <col min="18" max="18" width="16.85546875" bestFit="1"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0</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60</v>
      </c>
      <c r="C13" s="73" t="s">
        <v>238</v>
      </c>
      <c r="D13" s="73" t="s">
        <v>314</v>
      </c>
      <c r="E13" s="99">
        <v>15.32</v>
      </c>
      <c r="G13" s="79"/>
      <c r="H13" s="80">
        <v>1</v>
      </c>
      <c r="I13" s="80">
        <f>B13</f>
        <v>60</v>
      </c>
      <c r="J13" s="80" t="str">
        <f>RANK(VLOOKUP(I13,$B$13:$E$20,4,FALSE),$E$13:$E$20,1) &amp; " " &amp; VLOOKUP(I13,$B$13:$E$20,2,FALSE)</f>
        <v>1 Rascagneres</v>
      </c>
      <c r="K13" s="80">
        <v>60</v>
      </c>
      <c r="L13" s="94"/>
      <c r="M13" s="80">
        <f>K13</f>
        <v>60</v>
      </c>
      <c r="N13" s="80" t="str">
        <f>RANK(VLOOKUP(M13,$B$13:$E$20,4,FALSE),$E$13:$E$20,1) &amp; " " &amp; VLOOKUP(M13,$B$13:$E$20,2,FALSE)</f>
        <v>1 Rascagneres</v>
      </c>
      <c r="O13" s="80">
        <v>60</v>
      </c>
      <c r="P13" s="93"/>
      <c r="Q13" s="80">
        <f>O13</f>
        <v>60</v>
      </c>
      <c r="R13" s="80" t="str">
        <f>RANK(VLOOKUP(Q13,$B$13:$E$20,4,FALSE),$E$13:$E$20,1) &amp; " " &amp; VLOOKUP(Q13,$B$13:$E$20,2,FALSE)</f>
        <v>1 Rascagneres</v>
      </c>
      <c r="S13" s="80">
        <v>60</v>
      </c>
    </row>
    <row r="14" spans="1:19">
      <c r="A14" s="99">
        <v>2</v>
      </c>
      <c r="B14" s="99">
        <v>86</v>
      </c>
      <c r="C14" s="73" t="s">
        <v>166</v>
      </c>
      <c r="D14" s="73" t="s">
        <v>230</v>
      </c>
      <c r="E14" s="99">
        <v>15.33</v>
      </c>
      <c r="G14" s="79"/>
      <c r="H14" s="80">
        <v>8</v>
      </c>
      <c r="I14" s="80">
        <f>B20</f>
        <v>0</v>
      </c>
      <c r="J14" s="80" t="e">
        <f t="shared" ref="J14:J20" si="0">RANK(VLOOKUP(I14,$B$13:$E$20,4,FALSE),$E$13:$E$20,1) &amp; " " &amp; VLOOKUP(I14,$B$13:$E$20,2,FALSE)</f>
        <v>#N/A</v>
      </c>
      <c r="K14" s="93"/>
      <c r="L14" s="94"/>
      <c r="M14" s="80">
        <f>K15</f>
        <v>83</v>
      </c>
      <c r="N14" s="80" t="str">
        <f t="shared" ref="N14:N16" si="1">RANK(VLOOKUP(M14,$B$13:$E$20,4,FALSE),$E$13:$E$20,1) &amp; " " &amp; VLOOKUP(M14,$B$13:$E$20,2,FALSE)</f>
        <v>4 Thornton</v>
      </c>
      <c r="O14" s="93"/>
      <c r="P14" s="93"/>
      <c r="Q14" s="80">
        <f>O15</f>
        <v>86</v>
      </c>
      <c r="R14" s="80" t="str">
        <f>RANK(VLOOKUP(Q14,$B$13:$E$20,4,FALSE),$E$13:$E$20,1) &amp; " " &amp; VLOOKUP(Q14,$B$13:$E$20,2,FALSE)</f>
        <v>2 McGregor-Ogden</v>
      </c>
      <c r="S14" s="74" t="s">
        <v>52</v>
      </c>
    </row>
    <row r="15" spans="1:19">
      <c r="A15" s="99">
        <v>3</v>
      </c>
      <c r="B15" s="99">
        <v>81</v>
      </c>
      <c r="C15" s="73" t="s">
        <v>255</v>
      </c>
      <c r="D15" s="73" t="s">
        <v>225</v>
      </c>
      <c r="E15" s="99">
        <v>16.27</v>
      </c>
      <c r="G15" s="79"/>
      <c r="H15" s="82">
        <v>4</v>
      </c>
      <c r="I15" s="82">
        <f>B16</f>
        <v>83</v>
      </c>
      <c r="J15" s="82" t="str">
        <f t="shared" si="0"/>
        <v>4 Thornton</v>
      </c>
      <c r="K15" s="82">
        <v>83</v>
      </c>
      <c r="L15" s="96"/>
      <c r="M15" s="82">
        <f>K17</f>
        <v>81</v>
      </c>
      <c r="N15" s="82" t="str">
        <f t="shared" si="1"/>
        <v>3 WASHER</v>
      </c>
      <c r="O15" s="82">
        <v>86</v>
      </c>
      <c r="P15" s="79"/>
      <c r="Q15" s="79"/>
      <c r="R15" s="79"/>
      <c r="S15" s="80">
        <v>86</v>
      </c>
    </row>
    <row r="16" spans="1:19">
      <c r="A16" s="99">
        <v>4</v>
      </c>
      <c r="B16" s="99">
        <v>83</v>
      </c>
      <c r="C16" s="73" t="s">
        <v>257</v>
      </c>
      <c r="D16" s="73" t="s">
        <v>227</v>
      </c>
      <c r="E16" s="99">
        <v>16.71</v>
      </c>
      <c r="G16" s="79"/>
      <c r="H16" s="82">
        <v>5</v>
      </c>
      <c r="I16" s="82">
        <f>B17</f>
        <v>65</v>
      </c>
      <c r="J16" s="82" t="str">
        <f t="shared" si="0"/>
        <v>5 Greenway</v>
      </c>
      <c r="K16" s="95"/>
      <c r="L16" s="96"/>
      <c r="M16" s="82">
        <f>K19</f>
        <v>86</v>
      </c>
      <c r="N16" s="82" t="str">
        <f t="shared" si="1"/>
        <v>2 McGregor-Ogden</v>
      </c>
      <c r="O16" s="95"/>
      <c r="P16" s="79"/>
      <c r="Q16" s="79"/>
      <c r="R16" s="79"/>
      <c r="S16" s="79"/>
    </row>
    <row r="17" spans="1:19">
      <c r="A17" s="99">
        <v>5</v>
      </c>
      <c r="B17" s="99">
        <v>65</v>
      </c>
      <c r="C17" s="73" t="s">
        <v>241</v>
      </c>
      <c r="D17" s="73" t="s">
        <v>213</v>
      </c>
      <c r="E17" s="99">
        <v>16.95</v>
      </c>
      <c r="G17" s="79"/>
      <c r="H17" s="80">
        <v>3</v>
      </c>
      <c r="I17" s="80">
        <f>B15</f>
        <v>81</v>
      </c>
      <c r="J17" s="80" t="str">
        <f t="shared" si="0"/>
        <v>3 WASHER</v>
      </c>
      <c r="K17" s="80">
        <v>81</v>
      </c>
      <c r="L17" s="79"/>
      <c r="M17" s="79"/>
      <c r="N17" s="79"/>
      <c r="O17" s="79"/>
      <c r="P17" s="77" t="s">
        <v>106</v>
      </c>
      <c r="Q17" s="74" t="s">
        <v>2</v>
      </c>
      <c r="R17" s="75" t="s">
        <v>148</v>
      </c>
      <c r="S17" s="74" t="s">
        <v>53</v>
      </c>
    </row>
    <row r="18" spans="1:19">
      <c r="A18" s="99">
        <v>6</v>
      </c>
      <c r="B18" s="99">
        <v>71</v>
      </c>
      <c r="C18" s="73" t="s">
        <v>246</v>
      </c>
      <c r="D18" s="73" t="s">
        <v>217</v>
      </c>
      <c r="E18" s="99">
        <v>20.82</v>
      </c>
      <c r="G18" s="79"/>
      <c r="H18" s="80">
        <v>6</v>
      </c>
      <c r="I18" s="80">
        <f>B18</f>
        <v>71</v>
      </c>
      <c r="J18" s="80" t="str">
        <f t="shared" si="0"/>
        <v>6 Moore</v>
      </c>
      <c r="K18" s="93"/>
      <c r="L18" s="79"/>
      <c r="M18" s="79"/>
      <c r="N18" s="79"/>
      <c r="O18" s="79"/>
      <c r="P18" s="79"/>
      <c r="Q18" s="80">
        <v>81</v>
      </c>
      <c r="R18" s="80" t="str">
        <f>RANK(VLOOKUP(Q18,$B$13:$E$20,4,FALSE),$E$13:$E$20,1) &amp; " " &amp; VLOOKUP(Q18,$B$13:$E$20,2,FALSE)</f>
        <v>3 WASHER</v>
      </c>
      <c r="S18" s="80">
        <v>81</v>
      </c>
    </row>
    <row r="19" spans="1:19">
      <c r="A19" s="99">
        <v>7</v>
      </c>
      <c r="B19" s="99"/>
      <c r="C19" s="73"/>
      <c r="D19" s="73"/>
      <c r="E19" s="99"/>
      <c r="G19" s="79"/>
      <c r="H19" s="82">
        <v>7</v>
      </c>
      <c r="I19" s="82">
        <f>B19</f>
        <v>0</v>
      </c>
      <c r="J19" s="82" t="e">
        <f t="shared" si="0"/>
        <v>#N/A</v>
      </c>
      <c r="K19" s="82">
        <v>86</v>
      </c>
      <c r="L19" s="79"/>
      <c r="M19" s="79"/>
      <c r="N19" s="79"/>
      <c r="O19" s="79"/>
      <c r="P19" s="79"/>
      <c r="Q19" s="80">
        <v>83</v>
      </c>
      <c r="R19" s="80" t="str">
        <f>RANK(VLOOKUP(Q19,$B$13:$E$20,4,FALSE),$E$13:$E$20,1) &amp; " " &amp; VLOOKUP(Q19,$B$13:$E$20,2,FALSE)</f>
        <v>4 Thornton</v>
      </c>
      <c r="S19" s="74" t="s">
        <v>54</v>
      </c>
    </row>
    <row r="20" spans="1:19">
      <c r="A20" s="99">
        <v>8</v>
      </c>
      <c r="B20" s="99"/>
      <c r="C20" s="73"/>
      <c r="D20" s="73"/>
      <c r="E20" s="99"/>
      <c r="G20" s="79"/>
      <c r="H20" s="82">
        <v>2</v>
      </c>
      <c r="I20" s="82">
        <f>B14</f>
        <v>86</v>
      </c>
      <c r="J20" s="82" t="str">
        <f t="shared" si="0"/>
        <v>2 McGregor-Ogden</v>
      </c>
      <c r="K20" s="95"/>
      <c r="L20" s="79"/>
      <c r="M20" s="79"/>
      <c r="N20" s="79"/>
      <c r="O20" s="79"/>
      <c r="P20" s="79"/>
      <c r="Q20" s="79"/>
      <c r="R20" s="79"/>
      <c r="S20" s="80">
        <v>83</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S31"/>
  <sheetViews>
    <sheetView tabSelected="1" topLeftCell="I1" workbookViewId="0">
      <selection activeCell="A11" sqref="A11:K11"/>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12.85546875" customWidth="1"/>
    <col min="14" max="14" width="12.42578125" customWidth="1"/>
    <col min="18" max="18" width="11.8554687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8</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62</v>
      </c>
      <c r="C13" s="73" t="s">
        <v>240</v>
      </c>
      <c r="D13" s="73" t="s">
        <v>210</v>
      </c>
      <c r="E13" s="99">
        <v>14.9</v>
      </c>
      <c r="G13" s="79"/>
      <c r="H13" s="80">
        <v>1</v>
      </c>
      <c r="I13" s="80">
        <f>B13</f>
        <v>62</v>
      </c>
      <c r="J13" s="80" t="str">
        <f>RANK(VLOOKUP(I13,$B$13:$E$20,4,FALSE),$E$13:$E$20,1) &amp; " " &amp; VLOOKUP(I13,$B$13:$E$20,2,FALSE)</f>
        <v>1 Wheeler</v>
      </c>
      <c r="K13" s="80">
        <v>62</v>
      </c>
      <c r="L13" s="94"/>
      <c r="M13" s="80">
        <f>K13</f>
        <v>62</v>
      </c>
      <c r="N13" s="80" t="str">
        <f>RANK(VLOOKUP(M13,$B$13:$E$20,4,FALSE),$E$13:$E$20,1) &amp; " " &amp; VLOOKUP(M13,$B$13:$E$20,2,FALSE)</f>
        <v>1 Wheeler</v>
      </c>
      <c r="O13" s="80">
        <v>62</v>
      </c>
      <c r="P13" s="93"/>
      <c r="Q13" s="80">
        <f>O13</f>
        <v>62</v>
      </c>
      <c r="R13" s="80" t="str">
        <f>RANK(VLOOKUP(Q13,$B$13:$E$20,4,FALSE),$E$13:$E$20,1) &amp; " " &amp; VLOOKUP(Q13,$B$13:$E$20,2,FALSE)</f>
        <v>1 Wheeler</v>
      </c>
      <c r="S13" s="80">
        <v>62</v>
      </c>
    </row>
    <row r="14" spans="1:19">
      <c r="A14" s="99">
        <v>2</v>
      </c>
      <c r="B14" s="99">
        <v>80</v>
      </c>
      <c r="C14" s="73" t="s">
        <v>254</v>
      </c>
      <c r="D14" s="73" t="s">
        <v>216</v>
      </c>
      <c r="E14" s="99">
        <v>15.29</v>
      </c>
      <c r="G14" s="79"/>
      <c r="H14" s="80">
        <v>8</v>
      </c>
      <c r="I14" s="80">
        <f>B20</f>
        <v>0</v>
      </c>
      <c r="J14" s="80" t="e">
        <f t="shared" ref="J14:J20" si="0">RANK(VLOOKUP(I14,$B$13:$E$20,4,FALSE),$E$13:$E$20,1) &amp; " " &amp; VLOOKUP(I14,$B$13:$E$20,2,FALSE)</f>
        <v>#N/A</v>
      </c>
      <c r="K14" s="93"/>
      <c r="L14" s="94"/>
      <c r="M14" s="80">
        <f>K15</f>
        <v>61</v>
      </c>
      <c r="N14" s="80" t="str">
        <f t="shared" ref="N14:N16" si="1">RANK(VLOOKUP(M14,$B$13:$E$20,4,FALSE),$E$13:$E$20,1) &amp; " " &amp; VLOOKUP(M14,$B$13:$E$20,2,FALSE)</f>
        <v>4 Houston</v>
      </c>
      <c r="O14" s="93"/>
      <c r="P14" s="93"/>
      <c r="Q14" s="80">
        <f>O15</f>
        <v>72</v>
      </c>
      <c r="R14" s="80" t="str">
        <f>RANK(VLOOKUP(Q14,$B$13:$E$20,4,FALSE),$E$13:$E$20,1) &amp; " " &amp; VLOOKUP(Q14,$B$13:$E$20,2,FALSE)</f>
        <v>3 martin</v>
      </c>
      <c r="S14" s="74" t="s">
        <v>52</v>
      </c>
    </row>
    <row r="15" spans="1:19">
      <c r="A15" s="99">
        <v>3</v>
      </c>
      <c r="B15" s="99">
        <v>72</v>
      </c>
      <c r="C15" s="73" t="s">
        <v>247</v>
      </c>
      <c r="D15" s="73" t="s">
        <v>218</v>
      </c>
      <c r="E15" s="99">
        <v>15.42</v>
      </c>
      <c r="G15" s="79"/>
      <c r="H15" s="82">
        <v>4</v>
      </c>
      <c r="I15" s="82">
        <f>B16</f>
        <v>61</v>
      </c>
      <c r="J15" s="82" t="str">
        <f t="shared" si="0"/>
        <v>4 Houston</v>
      </c>
      <c r="K15" s="82">
        <v>61</v>
      </c>
      <c r="L15" s="96"/>
      <c r="M15" s="82">
        <f>K17</f>
        <v>72</v>
      </c>
      <c r="N15" s="82" t="str">
        <f t="shared" si="1"/>
        <v>3 martin</v>
      </c>
      <c r="O15" s="82">
        <v>72</v>
      </c>
      <c r="P15" s="79"/>
      <c r="Q15" s="79"/>
      <c r="R15" s="79"/>
      <c r="S15" s="80">
        <v>72</v>
      </c>
    </row>
    <row r="16" spans="1:19">
      <c r="A16" s="99">
        <v>4</v>
      </c>
      <c r="B16" s="99">
        <v>61</v>
      </c>
      <c r="C16" s="73" t="s">
        <v>239</v>
      </c>
      <c r="D16" s="73" t="s">
        <v>209</v>
      </c>
      <c r="E16" s="99">
        <v>16.079999999999998</v>
      </c>
      <c r="G16" s="79"/>
      <c r="H16" s="82">
        <v>5</v>
      </c>
      <c r="I16" s="82">
        <f>B17</f>
        <v>58</v>
      </c>
      <c r="J16" s="82" t="str">
        <f t="shared" si="0"/>
        <v>5 Errington</v>
      </c>
      <c r="K16" s="95"/>
      <c r="L16" s="96"/>
      <c r="M16" s="82">
        <f>K19</f>
        <v>80</v>
      </c>
      <c r="N16" s="82" t="str">
        <f t="shared" si="1"/>
        <v>2 White</v>
      </c>
      <c r="O16" s="95"/>
      <c r="P16" s="79"/>
      <c r="Q16" s="79"/>
      <c r="R16" s="79"/>
      <c r="S16" s="79"/>
    </row>
    <row r="17" spans="1:19">
      <c r="A17" s="99">
        <v>5</v>
      </c>
      <c r="B17" s="99">
        <v>58</v>
      </c>
      <c r="C17" s="73" t="s">
        <v>236</v>
      </c>
      <c r="D17" s="73" t="s">
        <v>207</v>
      </c>
      <c r="E17" s="99">
        <v>20.73</v>
      </c>
      <c r="G17" s="79"/>
      <c r="H17" s="80">
        <v>3</v>
      </c>
      <c r="I17" s="80">
        <f>B15</f>
        <v>72</v>
      </c>
      <c r="J17" s="80" t="str">
        <f t="shared" si="0"/>
        <v>3 martin</v>
      </c>
      <c r="K17" s="80">
        <v>72</v>
      </c>
      <c r="L17" s="79"/>
      <c r="M17" s="79"/>
      <c r="N17" s="79"/>
      <c r="O17" s="79"/>
      <c r="P17" s="77" t="s">
        <v>106</v>
      </c>
      <c r="Q17" s="74" t="s">
        <v>2</v>
      </c>
      <c r="R17" s="75" t="s">
        <v>148</v>
      </c>
      <c r="S17" s="74" t="s">
        <v>53</v>
      </c>
    </row>
    <row r="18" spans="1:19">
      <c r="A18" s="99">
        <v>6</v>
      </c>
      <c r="B18" s="99"/>
      <c r="C18" s="73"/>
      <c r="D18" s="73"/>
      <c r="E18" s="99"/>
      <c r="G18" s="79"/>
      <c r="H18" s="80">
        <v>6</v>
      </c>
      <c r="I18" s="80">
        <f>B18</f>
        <v>0</v>
      </c>
      <c r="J18" s="80" t="e">
        <f t="shared" si="0"/>
        <v>#N/A</v>
      </c>
      <c r="K18" s="93"/>
      <c r="L18" s="79"/>
      <c r="M18" s="79"/>
      <c r="N18" s="79"/>
      <c r="O18" s="79"/>
      <c r="P18" s="79"/>
      <c r="Q18" s="80">
        <v>80</v>
      </c>
      <c r="R18" s="80" t="str">
        <f>RANK(VLOOKUP(Q18,$B$13:$E$20,4,FALSE),$E$13:$E$20,1) &amp; " " &amp; VLOOKUP(Q18,$B$13:$E$20,2,FALSE)</f>
        <v>2 White</v>
      </c>
      <c r="S18" s="80">
        <v>61</v>
      </c>
    </row>
    <row r="19" spans="1:19">
      <c r="A19" s="99">
        <v>7</v>
      </c>
      <c r="B19" s="99"/>
      <c r="C19" s="73"/>
      <c r="D19" s="73"/>
      <c r="E19" s="99"/>
      <c r="G19" s="79"/>
      <c r="H19" s="82">
        <v>7</v>
      </c>
      <c r="I19" s="82">
        <f>B19</f>
        <v>0</v>
      </c>
      <c r="J19" s="82" t="e">
        <f t="shared" si="0"/>
        <v>#N/A</v>
      </c>
      <c r="K19" s="82">
        <v>80</v>
      </c>
      <c r="L19" s="79"/>
      <c r="M19" s="79"/>
      <c r="N19" s="79"/>
      <c r="O19" s="79"/>
      <c r="P19" s="79"/>
      <c r="Q19" s="80">
        <v>61</v>
      </c>
      <c r="R19" s="80" t="str">
        <f>RANK(VLOOKUP(Q19,$B$13:$E$20,4,FALSE),$E$13:$E$20,1) &amp; " " &amp; VLOOKUP(Q19,$B$13:$E$20,2,FALSE)</f>
        <v>4 Houston</v>
      </c>
      <c r="S19" s="74" t="s">
        <v>54</v>
      </c>
    </row>
    <row r="20" spans="1:19">
      <c r="A20" s="99">
        <v>8</v>
      </c>
      <c r="B20" s="99"/>
      <c r="C20" s="73"/>
      <c r="D20" s="73"/>
      <c r="E20" s="99"/>
      <c r="G20" s="79"/>
      <c r="H20" s="82">
        <v>2</v>
      </c>
      <c r="I20" s="82">
        <f>B14</f>
        <v>80</v>
      </c>
      <c r="J20" s="82" t="str">
        <f t="shared" si="0"/>
        <v>2 White</v>
      </c>
      <c r="K20" s="95"/>
      <c r="L20" s="79"/>
      <c r="M20" s="79"/>
      <c r="N20" s="79"/>
      <c r="O20" s="79"/>
      <c r="P20" s="79"/>
      <c r="Q20" s="79"/>
      <c r="R20" s="79"/>
      <c r="S20" s="80">
        <v>80</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S31"/>
  <sheetViews>
    <sheetView topLeftCell="E1" workbookViewId="0">
      <selection activeCell="S16" sqref="S16"/>
    </sheetView>
  </sheetViews>
  <sheetFormatPr defaultRowHeight="12.75"/>
  <cols>
    <col min="1" max="1" width="14.7109375" customWidth="1"/>
    <col min="2" max="2" width="7.140625" customWidth="1"/>
    <col min="3" max="3" width="12.85546875" customWidth="1"/>
    <col min="4" max="4" width="11.140625" customWidth="1"/>
    <col min="5" max="5" width="8.42578125" customWidth="1"/>
    <col min="8" max="8" width="14.28515625" customWidth="1"/>
    <col min="9" max="9" width="7.42578125" customWidth="1"/>
    <col min="10" max="10" width="8.85546875" customWidth="1"/>
  </cols>
  <sheetData>
    <row r="1" spans="1:19" ht="26.25">
      <c r="A1" s="147" t="s">
        <v>9</v>
      </c>
      <c r="B1" s="147"/>
      <c r="C1" s="147"/>
      <c r="D1" s="147"/>
      <c r="E1" s="147"/>
      <c r="F1" s="147"/>
      <c r="G1" s="147"/>
      <c r="H1" s="147"/>
      <c r="I1" s="147"/>
      <c r="J1" s="97"/>
    </row>
    <row r="2" spans="1:19" ht="18">
      <c r="A2" s="148" t="s">
        <v>18</v>
      </c>
      <c r="B2" s="148"/>
      <c r="C2" s="148"/>
      <c r="D2" s="148"/>
      <c r="E2" s="148"/>
      <c r="F2" s="148"/>
      <c r="G2" s="148"/>
      <c r="H2" s="148"/>
      <c r="I2" s="148"/>
      <c r="J2" s="98"/>
    </row>
    <row r="3" spans="1:19">
      <c r="A3" s="7"/>
      <c r="B3" s="1"/>
      <c r="C3" s="1"/>
      <c r="D3" s="1"/>
      <c r="E3" s="1"/>
      <c r="F3" s="1"/>
      <c r="G3" s="1"/>
      <c r="H3" s="1"/>
      <c r="I3" s="1"/>
      <c r="J3" s="1"/>
    </row>
    <row r="4" spans="1:19" ht="13.5" thickBot="1">
      <c r="A4" s="7"/>
      <c r="B4" s="1"/>
      <c r="C4" s="1"/>
      <c r="D4" s="1"/>
      <c r="E4" s="1"/>
      <c r="F4" s="1"/>
      <c r="G4" s="1"/>
      <c r="H4" s="1"/>
      <c r="I4" s="1"/>
      <c r="J4" s="1"/>
    </row>
    <row r="5" spans="1:19">
      <c r="A5" s="149" t="s">
        <v>10</v>
      </c>
      <c r="B5" s="150"/>
      <c r="C5" s="153"/>
      <c r="D5" s="154"/>
      <c r="E5" s="154"/>
      <c r="F5" s="155"/>
      <c r="G5" s="1"/>
      <c r="H5" s="1"/>
      <c r="I5" s="71"/>
      <c r="J5" s="71"/>
    </row>
    <row r="6" spans="1:19">
      <c r="A6" s="151" t="s">
        <v>11</v>
      </c>
      <c r="B6" s="152"/>
      <c r="C6" s="156"/>
      <c r="D6" s="157"/>
      <c r="E6" s="157"/>
      <c r="F6" s="158"/>
      <c r="G6" s="1"/>
      <c r="H6" s="1"/>
      <c r="I6" s="1"/>
      <c r="J6" s="1"/>
    </row>
    <row r="7" spans="1:19">
      <c r="A7" s="151" t="s">
        <v>12</v>
      </c>
      <c r="B7" s="152"/>
      <c r="C7" s="156"/>
      <c r="D7" s="157"/>
      <c r="E7" s="157"/>
      <c r="F7" s="158"/>
      <c r="G7" s="1"/>
      <c r="H7" s="1"/>
      <c r="I7" s="1"/>
      <c r="J7" s="1"/>
    </row>
    <row r="8" spans="1:19">
      <c r="A8" s="151" t="s">
        <v>13</v>
      </c>
      <c r="B8" s="152"/>
      <c r="C8" s="156"/>
      <c r="D8" s="157"/>
      <c r="E8" s="157"/>
      <c r="F8" s="158"/>
      <c r="G8" s="1"/>
      <c r="H8" s="1"/>
      <c r="I8" s="1"/>
      <c r="J8" s="1"/>
    </row>
    <row r="9" spans="1:19" ht="13.5" thickBot="1">
      <c r="A9" s="159" t="s">
        <v>14</v>
      </c>
      <c r="B9" s="160"/>
      <c r="C9" s="161"/>
      <c r="D9" s="162"/>
      <c r="E9" s="162"/>
      <c r="F9" s="163"/>
      <c r="G9" s="1"/>
      <c r="H9" s="1"/>
      <c r="I9" s="1"/>
      <c r="J9" s="90" t="s">
        <v>149</v>
      </c>
      <c r="L9" s="89"/>
    </row>
    <row r="11" spans="1:19">
      <c r="A11" s="164" t="s">
        <v>8</v>
      </c>
      <c r="B11" s="164"/>
      <c r="C11" s="164"/>
      <c r="D11" s="164"/>
      <c r="E11" s="164"/>
      <c r="F11" s="164"/>
      <c r="G11" s="164"/>
      <c r="H11" s="164"/>
      <c r="I11" s="164"/>
      <c r="J11" s="164"/>
      <c r="K11" s="164"/>
    </row>
    <row r="12" spans="1:19">
      <c r="A12" s="75" t="s">
        <v>100</v>
      </c>
      <c r="B12" s="75" t="s">
        <v>2</v>
      </c>
      <c r="C12" s="75" t="s">
        <v>3</v>
      </c>
      <c r="D12" s="75" t="s">
        <v>4</v>
      </c>
      <c r="E12" s="75" t="s">
        <v>99</v>
      </c>
      <c r="G12" s="75" t="s">
        <v>101</v>
      </c>
      <c r="H12" s="75" t="s">
        <v>100</v>
      </c>
      <c r="I12" s="75" t="s">
        <v>2</v>
      </c>
      <c r="J12" s="75" t="s">
        <v>148</v>
      </c>
      <c r="K12" s="75" t="s">
        <v>102</v>
      </c>
      <c r="L12" s="76" t="s">
        <v>104</v>
      </c>
      <c r="M12" s="76" t="s">
        <v>2</v>
      </c>
      <c r="N12" s="75" t="s">
        <v>148</v>
      </c>
      <c r="O12" s="76" t="s">
        <v>102</v>
      </c>
      <c r="P12" s="78" t="s">
        <v>105</v>
      </c>
      <c r="Q12" s="76" t="s">
        <v>2</v>
      </c>
      <c r="R12" s="75" t="s">
        <v>148</v>
      </c>
      <c r="S12" s="76" t="s">
        <v>51</v>
      </c>
    </row>
    <row r="13" spans="1:19">
      <c r="A13" s="99">
        <v>1</v>
      </c>
      <c r="B13" s="99">
        <v>56</v>
      </c>
      <c r="C13" s="73" t="s">
        <v>234</v>
      </c>
      <c r="D13" s="73" t="s">
        <v>205</v>
      </c>
      <c r="E13" s="99">
        <v>15.03</v>
      </c>
      <c r="G13" s="79"/>
      <c r="H13" s="80">
        <v>1</v>
      </c>
      <c r="I13" s="80">
        <f>B13</f>
        <v>56</v>
      </c>
      <c r="J13" s="80" t="str">
        <f>RANK(VLOOKUP(I13,$B$13:$E$20,4,FALSE),$E$13:$E$20,1) &amp; " " &amp; VLOOKUP(I13,$B$13:$E$20,2,FALSE)</f>
        <v>1 Allen</v>
      </c>
      <c r="K13" s="80">
        <v>56</v>
      </c>
      <c r="L13" s="94"/>
      <c r="M13" s="80">
        <f>K13</f>
        <v>56</v>
      </c>
      <c r="N13" s="80" t="str">
        <f>RANK(VLOOKUP(M13,$B$13:$E$20,4,FALSE),$E$13:$E$20,1) &amp; " " &amp; VLOOKUP(M13,$B$13:$E$20,2,FALSE)</f>
        <v>1 Allen</v>
      </c>
      <c r="O13" s="80">
        <v>56</v>
      </c>
      <c r="P13" s="93"/>
      <c r="Q13" s="80">
        <f>O13</f>
        <v>56</v>
      </c>
      <c r="R13" s="80" t="str">
        <f>RANK(VLOOKUP(Q13,$B$13:$E$20,4,FALSE),$E$13:$E$20,1) &amp; " " &amp; VLOOKUP(Q13,$B$13:$E$20,2,FALSE)</f>
        <v>1 Allen</v>
      </c>
      <c r="S13" s="80">
        <v>56</v>
      </c>
    </row>
    <row r="14" spans="1:19">
      <c r="A14" s="99">
        <v>2</v>
      </c>
      <c r="B14" s="99">
        <v>59</v>
      </c>
      <c r="C14" s="73" t="s">
        <v>237</v>
      </c>
      <c r="D14" s="73" t="s">
        <v>208</v>
      </c>
      <c r="E14" s="99">
        <v>15.24</v>
      </c>
      <c r="G14" s="79"/>
      <c r="H14" s="80">
        <v>8</v>
      </c>
      <c r="I14" s="80">
        <f>B20</f>
        <v>85</v>
      </c>
      <c r="J14" s="80" t="str">
        <f t="shared" ref="J14:J20" si="0">RANK(VLOOKUP(I14,$B$13:$E$20,4,FALSE),$E$13:$E$20,1) &amp; " " &amp; VLOOKUP(I14,$B$13:$E$20,2,FALSE)</f>
        <v>8 Wang</v>
      </c>
      <c r="K14" s="93"/>
      <c r="L14" s="94"/>
      <c r="M14" s="80">
        <f>K15</f>
        <v>82</v>
      </c>
      <c r="N14" s="80" t="str">
        <f t="shared" ref="N14:N16" si="1">RANK(VLOOKUP(M14,$B$13:$E$20,4,FALSE),$E$13:$E$20,1) &amp; " " &amp; VLOOKUP(M14,$B$13:$E$20,2,FALSE)</f>
        <v>5 Hardy</v>
      </c>
      <c r="O14" s="93"/>
      <c r="P14" s="93"/>
      <c r="Q14" s="80">
        <f>O15</f>
        <v>57</v>
      </c>
      <c r="R14" s="80" t="str">
        <f>RANK(VLOOKUP(Q14,$B$13:$E$20,4,FALSE),$E$13:$E$20,1) &amp; " " &amp; VLOOKUP(Q14,$B$13:$E$20,2,FALSE)</f>
        <v>6 Reidy</v>
      </c>
      <c r="S14" s="74" t="s">
        <v>52</v>
      </c>
    </row>
    <row r="15" spans="1:19">
      <c r="A15" s="99">
        <v>3</v>
      </c>
      <c r="B15" s="99">
        <v>67</v>
      </c>
      <c r="C15" s="73" t="s">
        <v>244</v>
      </c>
      <c r="D15" s="73" t="s">
        <v>215</v>
      </c>
      <c r="E15" s="99">
        <v>15.3</v>
      </c>
      <c r="G15" s="79"/>
      <c r="H15" s="82">
        <v>4</v>
      </c>
      <c r="I15" s="82">
        <f>B16</f>
        <v>66</v>
      </c>
      <c r="J15" s="82" t="str">
        <f t="shared" si="0"/>
        <v>4 Reed</v>
      </c>
      <c r="K15" s="82">
        <v>82</v>
      </c>
      <c r="L15" s="96"/>
      <c r="M15" s="82">
        <f>K17</f>
        <v>57</v>
      </c>
      <c r="N15" s="82" t="str">
        <f t="shared" si="1"/>
        <v>6 Reidy</v>
      </c>
      <c r="O15" s="82">
        <v>57</v>
      </c>
      <c r="P15" s="79"/>
      <c r="Q15" s="79"/>
      <c r="R15" s="79"/>
      <c r="S15" s="80">
        <v>57</v>
      </c>
    </row>
    <row r="16" spans="1:19">
      <c r="A16" s="99">
        <v>4</v>
      </c>
      <c r="B16" s="99">
        <v>66</v>
      </c>
      <c r="C16" s="73" t="s">
        <v>243</v>
      </c>
      <c r="D16" s="73" t="s">
        <v>214</v>
      </c>
      <c r="E16" s="99">
        <v>15.33</v>
      </c>
      <c r="G16" s="79"/>
      <c r="H16" s="82">
        <v>5</v>
      </c>
      <c r="I16" s="82">
        <f>B17</f>
        <v>82</v>
      </c>
      <c r="J16" s="82" t="str">
        <f t="shared" si="0"/>
        <v>5 Hardy</v>
      </c>
      <c r="K16" s="95"/>
      <c r="L16" s="96"/>
      <c r="M16" s="82">
        <f>K19</f>
        <v>77</v>
      </c>
      <c r="N16" s="82" t="str">
        <f t="shared" si="1"/>
        <v>7 almond</v>
      </c>
      <c r="O16" s="95"/>
      <c r="P16" s="79"/>
      <c r="Q16" s="79"/>
      <c r="R16" s="79"/>
      <c r="S16" s="79"/>
    </row>
    <row r="17" spans="1:19">
      <c r="A17" s="99">
        <v>5</v>
      </c>
      <c r="B17" s="99">
        <v>82</v>
      </c>
      <c r="C17" s="73" t="s">
        <v>256</v>
      </c>
      <c r="D17" s="73" t="s">
        <v>226</v>
      </c>
      <c r="E17" s="99">
        <v>15.5</v>
      </c>
      <c r="G17" s="79"/>
      <c r="H17" s="80">
        <v>3</v>
      </c>
      <c r="I17" s="80">
        <f>B15</f>
        <v>67</v>
      </c>
      <c r="J17" s="80" t="str">
        <f t="shared" si="0"/>
        <v>3 Telling</v>
      </c>
      <c r="K17" s="80">
        <v>57</v>
      </c>
      <c r="L17" s="79"/>
      <c r="M17" s="79"/>
      <c r="N17" s="79"/>
      <c r="O17" s="79"/>
      <c r="P17" s="77" t="s">
        <v>106</v>
      </c>
      <c r="Q17" s="74" t="s">
        <v>2</v>
      </c>
      <c r="R17" s="75" t="s">
        <v>148</v>
      </c>
      <c r="S17" s="74" t="s">
        <v>53</v>
      </c>
    </row>
    <row r="18" spans="1:19">
      <c r="A18" s="99">
        <v>6</v>
      </c>
      <c r="B18" s="99">
        <v>57</v>
      </c>
      <c r="C18" s="73" t="s">
        <v>235</v>
      </c>
      <c r="D18" s="73" t="s">
        <v>206</v>
      </c>
      <c r="E18" s="99">
        <v>15.54</v>
      </c>
      <c r="G18" s="79"/>
      <c r="H18" s="80">
        <v>6</v>
      </c>
      <c r="I18" s="80">
        <f>B18</f>
        <v>57</v>
      </c>
      <c r="J18" s="80" t="str">
        <f t="shared" si="0"/>
        <v>6 Reidy</v>
      </c>
      <c r="K18" s="93"/>
      <c r="L18" s="79"/>
      <c r="M18" s="79"/>
      <c r="N18" s="79"/>
      <c r="O18" s="79"/>
      <c r="P18" s="79"/>
      <c r="Q18" s="80">
        <v>82</v>
      </c>
      <c r="R18" s="80" t="str">
        <f>RANK(VLOOKUP(Q18,$B$13:$E$20,4,FALSE),$E$13:$E$20,1) &amp; " " &amp; VLOOKUP(Q18,$B$13:$E$20,2,FALSE)</f>
        <v>5 Hardy</v>
      </c>
      <c r="S18" s="80">
        <v>82</v>
      </c>
    </row>
    <row r="19" spans="1:19">
      <c r="A19" s="99">
        <v>7</v>
      </c>
      <c r="B19" s="99">
        <v>77</v>
      </c>
      <c r="C19" s="73" t="s">
        <v>251</v>
      </c>
      <c r="D19" s="73" t="s">
        <v>222</v>
      </c>
      <c r="E19" s="99">
        <v>15.8</v>
      </c>
      <c r="G19" s="79"/>
      <c r="H19" s="82">
        <v>7</v>
      </c>
      <c r="I19" s="82">
        <f>B19</f>
        <v>77</v>
      </c>
      <c r="J19" s="82" t="str">
        <f t="shared" si="0"/>
        <v>7 almond</v>
      </c>
      <c r="K19" s="82">
        <v>77</v>
      </c>
      <c r="L19" s="79"/>
      <c r="M19" s="79"/>
      <c r="N19" s="79"/>
      <c r="O19" s="79"/>
      <c r="P19" s="79"/>
      <c r="Q19" s="80">
        <v>77</v>
      </c>
      <c r="R19" s="80" t="str">
        <f>RANK(VLOOKUP(Q19,$B$13:$E$20,4,FALSE),$E$13:$E$20,1) &amp; " " &amp; VLOOKUP(Q19,$B$13:$E$20,2,FALSE)</f>
        <v>7 almond</v>
      </c>
      <c r="S19" s="74" t="s">
        <v>54</v>
      </c>
    </row>
    <row r="20" spans="1:19">
      <c r="A20" s="99">
        <v>8</v>
      </c>
      <c r="B20" s="99">
        <v>85</v>
      </c>
      <c r="C20" s="73" t="s">
        <v>259</v>
      </c>
      <c r="D20" s="73" t="s">
        <v>229</v>
      </c>
      <c r="E20" s="99">
        <v>18.84</v>
      </c>
      <c r="G20" s="79"/>
      <c r="H20" s="82">
        <v>2</v>
      </c>
      <c r="I20" s="82">
        <f>B14</f>
        <v>59</v>
      </c>
      <c r="J20" s="82" t="str">
        <f t="shared" si="0"/>
        <v>2 Helliwell</v>
      </c>
      <c r="K20" s="95"/>
      <c r="L20" s="79"/>
      <c r="M20" s="79"/>
      <c r="N20" s="79"/>
      <c r="O20" s="79"/>
      <c r="P20" s="79"/>
      <c r="Q20" s="79"/>
      <c r="R20" s="79"/>
      <c r="S20" s="80">
        <v>77</v>
      </c>
    </row>
    <row r="31" spans="1:19">
      <c r="H31" s="90"/>
    </row>
  </sheetData>
  <mergeCells count="13">
    <mergeCell ref="A11:K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INTRODUCTION</vt:lpstr>
      <vt:lpstr>CrossTimedRuns</vt:lpstr>
      <vt:lpstr>SX Kids F</vt:lpstr>
      <vt:lpstr>SX Youth F</vt:lpstr>
      <vt:lpstr>SX Overall F</vt:lpstr>
      <vt:lpstr>SX Kids M</vt:lpstr>
      <vt:lpstr>SX Youth M</vt:lpstr>
      <vt:lpstr>SX Junior M</vt:lpstr>
      <vt:lpstr>SX Open M</vt:lpstr>
      <vt:lpstr>CrossTimedRunsBX</vt:lpstr>
      <vt:lpstr>BX Youth F</vt:lpstr>
      <vt:lpstr>BX Open F</vt:lpstr>
      <vt:lpstr>BX Overall F</vt:lpstr>
      <vt:lpstr>BX Kids M</vt:lpstr>
      <vt:lpstr>BX Youth M</vt:lpstr>
      <vt:lpstr>BX Junior M</vt:lpstr>
      <vt:lpstr>BX Masters M</vt:lpstr>
      <vt:lpstr>BX Open M</vt:lpstr>
      <vt:lpstr>Race Rules</vt:lpstr>
      <vt:lpstr>'Race Rules'!_GoBack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2010-03-25T18:34:36Z</cp:lastPrinted>
  <dcterms:created xsi:type="dcterms:W3CDTF">2009-04-02T16:24:22Z</dcterms:created>
  <dcterms:modified xsi:type="dcterms:W3CDTF">2013-09-29T16:06:56Z</dcterms:modified>
</cp:coreProperties>
</file>