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0" windowWidth="19320" windowHeight="11760"/>
  </bookViews>
  <sheets>
    <sheet name="Big AIr results" sheetId="3" r:id="rId1"/>
  </sheets>
  <definedNames>
    <definedName name="_xlnm.Print_Area" localSheetId="0">'Big AIr results'!$A$1:$I$58</definedName>
  </definedNames>
  <calcPr calcId="125725"/>
</workbook>
</file>

<file path=xl/calcChain.xml><?xml version="1.0" encoding="utf-8"?>
<calcChain xmlns="http://schemas.openxmlformats.org/spreadsheetml/2006/main">
  <c r="AI34" i="3"/>
  <c r="AI14"/>
  <c r="AD34"/>
  <c r="AD14"/>
  <c r="Y34"/>
  <c r="Y14"/>
  <c r="S16"/>
  <c r="N16"/>
  <c r="AJ34"/>
  <c r="AK34"/>
  <c r="AJ14"/>
  <c r="AK14"/>
  <c r="T16" l="1"/>
  <c r="AL34"/>
  <c r="AL14"/>
  <c r="S38" l="1"/>
  <c r="N38"/>
  <c r="T38" l="1"/>
  <c r="S37"/>
  <c r="N37"/>
  <c r="T37" l="1"/>
  <c r="S27"/>
  <c r="N27"/>
  <c r="T27" l="1"/>
  <c r="S43" l="1"/>
  <c r="N43"/>
  <c r="T43" l="1"/>
  <c r="S26" l="1"/>
  <c r="N26"/>
  <c r="T26" l="1"/>
  <c r="S42"/>
  <c r="N42"/>
  <c r="T42" l="1"/>
  <c r="S41"/>
  <c r="N41"/>
  <c r="T41" l="1"/>
  <c r="S36"/>
  <c r="N36"/>
  <c r="T36" l="1"/>
  <c r="S51"/>
  <c r="N51"/>
  <c r="T51" l="1"/>
  <c r="S29"/>
  <c r="N29"/>
  <c r="T29" l="1"/>
  <c r="S30"/>
  <c r="N30"/>
  <c r="T30" l="1"/>
  <c r="S33"/>
  <c r="N33"/>
  <c r="S20"/>
  <c r="N20"/>
  <c r="T33" l="1"/>
  <c r="T20"/>
  <c r="AI18" l="1"/>
  <c r="AD18"/>
  <c r="Y18"/>
  <c r="S13"/>
  <c r="N13"/>
  <c r="AK18"/>
  <c r="AJ18"/>
  <c r="T13" l="1"/>
  <c r="AL18"/>
  <c r="AI17"/>
  <c r="AD17"/>
  <c r="Y17"/>
  <c r="S15"/>
  <c r="N15"/>
  <c r="AK17"/>
  <c r="AJ17"/>
  <c r="T15" l="1"/>
  <c r="AL17"/>
  <c r="AI16"/>
  <c r="AD16"/>
  <c r="Y16"/>
  <c r="S14"/>
  <c r="N14"/>
  <c r="AJ16"/>
  <c r="AK16"/>
  <c r="T14" l="1"/>
  <c r="AL16"/>
  <c r="AI15"/>
  <c r="AD15"/>
  <c r="Y15"/>
  <c r="S19"/>
  <c r="N19"/>
  <c r="AK15"/>
  <c r="AJ15"/>
  <c r="T19" l="1"/>
  <c r="AL15"/>
  <c r="S17" l="1"/>
  <c r="N17"/>
  <c r="T17" l="1"/>
  <c r="AI35" l="1"/>
  <c r="AI37"/>
  <c r="AI30"/>
  <c r="AI29"/>
  <c r="AI36"/>
  <c r="AI27"/>
  <c r="AI31"/>
  <c r="AI33"/>
  <c r="AI32"/>
  <c r="AI28"/>
  <c r="AI26"/>
  <c r="AI13"/>
  <c r="AD28"/>
  <c r="AD32"/>
  <c r="AD33"/>
  <c r="AD31"/>
  <c r="AD27"/>
  <c r="AD36"/>
  <c r="AD29"/>
  <c r="AD30"/>
  <c r="AD37"/>
  <c r="AD35"/>
  <c r="AD26"/>
  <c r="AD13"/>
  <c r="Y28"/>
  <c r="Y32"/>
  <c r="Y33"/>
  <c r="Y31"/>
  <c r="Y27"/>
  <c r="Y36"/>
  <c r="Y29"/>
  <c r="Y30"/>
  <c r="Y37"/>
  <c r="Y35"/>
  <c r="Y26"/>
  <c r="Y13"/>
  <c r="N34"/>
  <c r="N32"/>
  <c r="N39"/>
  <c r="N35"/>
  <c r="N31"/>
  <c r="N46"/>
  <c r="N40"/>
  <c r="N44"/>
  <c r="N45"/>
  <c r="N28"/>
  <c r="N48"/>
  <c r="N50"/>
  <c r="N49"/>
  <c r="S34"/>
  <c r="S32"/>
  <c r="S39"/>
  <c r="S35"/>
  <c r="S31"/>
  <c r="S46"/>
  <c r="S40"/>
  <c r="S44"/>
  <c r="S45"/>
  <c r="S28"/>
  <c r="S48"/>
  <c r="S50"/>
  <c r="S49"/>
  <c r="S47"/>
  <c r="S18"/>
  <c r="N47"/>
  <c r="N18"/>
  <c r="AJ28"/>
  <c r="AJ31"/>
  <c r="AJ30"/>
  <c r="AJ13"/>
  <c r="AK27"/>
  <c r="AK37"/>
  <c r="AJ26"/>
  <c r="AK13"/>
  <c r="AJ33"/>
  <c r="AJ36"/>
  <c r="AJ35"/>
  <c r="AJ27"/>
  <c r="AJ37"/>
  <c r="AK26"/>
  <c r="AK31"/>
  <c r="AJ29"/>
  <c r="AK33"/>
  <c r="AK36"/>
  <c r="AK35"/>
  <c r="AK32"/>
  <c r="AK29"/>
  <c r="AK28"/>
  <c r="AK30"/>
  <c r="AJ32"/>
  <c r="T47" l="1"/>
  <c r="T18"/>
  <c r="AL26"/>
  <c r="AL37"/>
  <c r="AL29"/>
  <c r="AL27"/>
  <c r="AL32"/>
  <c r="AL35"/>
  <c r="AL30"/>
  <c r="AL36"/>
  <c r="AL31"/>
  <c r="AL33"/>
  <c r="AL28"/>
  <c r="T50"/>
  <c r="T44"/>
  <c r="T46"/>
  <c r="T35"/>
  <c r="T39"/>
  <c r="T34"/>
  <c r="T49"/>
  <c r="T48"/>
  <c r="T28"/>
  <c r="T45"/>
  <c r="T40"/>
  <c r="T31"/>
  <c r="T32"/>
  <c r="AL13"/>
</calcChain>
</file>

<file path=xl/sharedStrings.xml><?xml version="1.0" encoding="utf-8"?>
<sst xmlns="http://schemas.openxmlformats.org/spreadsheetml/2006/main" count="488" uniqueCount="302">
  <si>
    <t>Nationality</t>
  </si>
  <si>
    <t>Sponsor</t>
  </si>
  <si>
    <t>Birthdate</t>
  </si>
  <si>
    <t>WOMEN</t>
  </si>
  <si>
    <t>MEN</t>
  </si>
  <si>
    <t>British Freeski Championships</t>
  </si>
  <si>
    <t>Laax</t>
  </si>
  <si>
    <t>Country:</t>
  </si>
  <si>
    <t>Switzerland</t>
  </si>
  <si>
    <t>Judge 1</t>
  </si>
  <si>
    <t>Judge 2</t>
  </si>
  <si>
    <t>Judge 3</t>
  </si>
  <si>
    <t>Total</t>
  </si>
  <si>
    <t>Best Run</t>
  </si>
  <si>
    <t>Category</t>
  </si>
  <si>
    <t>FINAL 1</t>
  </si>
  <si>
    <t>FINAL 2</t>
  </si>
  <si>
    <t>Best Final</t>
  </si>
  <si>
    <t>QUAL 1</t>
  </si>
  <si>
    <t>QUAL 2</t>
  </si>
  <si>
    <t>QUAL2</t>
  </si>
  <si>
    <t>Best Qual</t>
  </si>
  <si>
    <t>Giro Big Air Championships</t>
  </si>
  <si>
    <t>OFFICIAL BRITISH CHAMPIONSHIPS</t>
  </si>
  <si>
    <t>Event Name:</t>
  </si>
  <si>
    <t>Format:</t>
  </si>
  <si>
    <t>Resort:</t>
  </si>
  <si>
    <t>Date:</t>
  </si>
  <si>
    <t>Rank</t>
  </si>
  <si>
    <t>Bib</t>
  </si>
  <si>
    <t>C/A</t>
  </si>
  <si>
    <t>Last Name</t>
  </si>
  <si>
    <t>First Name</t>
  </si>
  <si>
    <t>FINAL 3</t>
  </si>
  <si>
    <t>TOTAL
FINAL</t>
  </si>
  <si>
    <t>Best 2Run</t>
  </si>
  <si>
    <t>Best
Final</t>
  </si>
  <si>
    <t>2nd Best
Final</t>
  </si>
  <si>
    <t>BRITISH FREESKI CHAMPIONSHIPS 2011</t>
  </si>
  <si>
    <t>A</t>
  </si>
  <si>
    <t>ROWLANDS</t>
  </si>
  <si>
    <t>MADI</t>
  </si>
  <si>
    <t>ENG</t>
  </si>
  <si>
    <t>05/23/2000</t>
  </si>
  <si>
    <t>KW</t>
  </si>
  <si>
    <t>C</t>
  </si>
  <si>
    <t>CHESHIRE</t>
  </si>
  <si>
    <t>ROWAN</t>
  </si>
  <si>
    <t>WB,EB,LIBERTY</t>
  </si>
  <si>
    <t>YW</t>
  </si>
  <si>
    <t>HERANT</t>
  </si>
  <si>
    <t>SERVANNE</t>
  </si>
  <si>
    <t>ARMADADRAGONCHILL</t>
  </si>
  <si>
    <t>03/30/1995</t>
  </si>
  <si>
    <t>SUMMERHAYES</t>
  </si>
  <si>
    <t>MOLLY</t>
  </si>
  <si>
    <t>SALOMONCHILLFACSPAZZ</t>
  </si>
  <si>
    <t>KATIE</t>
  </si>
  <si>
    <t>OAKLEYSALOMONSNO!ZONGIROROCKETDOGFORCEFIELD</t>
  </si>
  <si>
    <t>LEWIS</t>
  </si>
  <si>
    <t>ZOE</t>
  </si>
  <si>
    <t>BAMBOORIDER WAXX</t>
  </si>
  <si>
    <t>08/28/1993</t>
  </si>
  <si>
    <t>JW</t>
  </si>
  <si>
    <t>MCVICAR</t>
  </si>
  <si>
    <t>CORRY</t>
  </si>
  <si>
    <t>SCT</t>
  </si>
  <si>
    <t>02/23/1994</t>
  </si>
  <si>
    <t>O'DONNELL</t>
  </si>
  <si>
    <t>KELLY</t>
  </si>
  <si>
    <t>ATOMICBERNELLISBRIGH</t>
  </si>
  <si>
    <t>02/20/1991</t>
  </si>
  <si>
    <t>OW</t>
  </si>
  <si>
    <t>BREMNER</t>
  </si>
  <si>
    <t>KEILAN</t>
  </si>
  <si>
    <t>SALOMONGREEF</t>
  </si>
  <si>
    <t>04/18/2003</t>
  </si>
  <si>
    <t>KM</t>
  </si>
  <si>
    <t>MCCORMICK</t>
  </si>
  <si>
    <t>CHRIS</t>
  </si>
  <si>
    <t>HEADSNO!LIBRNCEANMAL</t>
  </si>
  <si>
    <t>06/13/1998</t>
  </si>
  <si>
    <t>SANDIESON</t>
  </si>
  <si>
    <t>CAL</t>
  </si>
  <si>
    <t>SAL-ADI=BAW-LIB-SNO</t>
  </si>
  <si>
    <t>WRIGHT</t>
  </si>
  <si>
    <t>MONTY</t>
  </si>
  <si>
    <t>WAXX UNDERWARE FACTION UKTALLTEES</t>
  </si>
  <si>
    <t>02/22/1998</t>
  </si>
  <si>
    <t>BEARDSMORE</t>
  </si>
  <si>
    <t>LIAM</t>
  </si>
  <si>
    <t>ATOMICCHILLSPAZBAWBA</t>
  </si>
  <si>
    <t>YM</t>
  </si>
  <si>
    <t>BILSLAND</t>
  </si>
  <si>
    <t>DAVID</t>
  </si>
  <si>
    <t>SNOZONELIBRANCEAMC</t>
  </si>
  <si>
    <t>BOOTH</t>
  </si>
  <si>
    <t>HARRIS</t>
  </si>
  <si>
    <t>HARDING</t>
  </si>
  <si>
    <t>TYLER JAY</t>
  </si>
  <si>
    <t>SALGIROBBAGSSZONEOAKLEYFORCEFIELD</t>
  </si>
  <si>
    <t>10/18/1996</t>
  </si>
  <si>
    <t>MONAGHAN</t>
  </si>
  <si>
    <t>HARRY</t>
  </si>
  <si>
    <t>10/20/1995</t>
  </si>
  <si>
    <t>MICHAEL</t>
  </si>
  <si>
    <t>K2 ADIDAS SKIBART WB</t>
  </si>
  <si>
    <t>12/22/1997</t>
  </si>
  <si>
    <t>SAUNDERS</t>
  </si>
  <si>
    <t>TOM</t>
  </si>
  <si>
    <t>ATOMICANIMAL</t>
  </si>
  <si>
    <t>10/28/1997</t>
  </si>
  <si>
    <t>WOZENCROFT</t>
  </si>
  <si>
    <t>WILLIAM</t>
  </si>
  <si>
    <t>12/23/1996</t>
  </si>
  <si>
    <t>BARBOUR</t>
  </si>
  <si>
    <t>HECTOR</t>
  </si>
  <si>
    <t>K2 LIBRANCE BAMBOO</t>
  </si>
  <si>
    <t>JM</t>
  </si>
  <si>
    <t>BIRCH</t>
  </si>
  <si>
    <t>JOSH</t>
  </si>
  <si>
    <t>SCOTTFIRSTDROPSKULLC</t>
  </si>
  <si>
    <t>COE</t>
  </si>
  <si>
    <t>THOMAS</t>
  </si>
  <si>
    <t>LINE</t>
  </si>
  <si>
    <t>CONNOLLY</t>
  </si>
  <si>
    <t>NATHAN</t>
  </si>
  <si>
    <t>FAWCETT</t>
  </si>
  <si>
    <t>JOSHUA</t>
  </si>
  <si>
    <t>SALOMONOAKLEY</t>
  </si>
  <si>
    <t>SALISBURY</t>
  </si>
  <si>
    <t>EDWARD</t>
  </si>
  <si>
    <t>STORMSKISSPPRODUTION</t>
  </si>
  <si>
    <t>09/21/1994</t>
  </si>
  <si>
    <t>SPEIGHT</t>
  </si>
  <si>
    <t>PETER</t>
  </si>
  <si>
    <t>ROSSIGNOL</t>
  </si>
  <si>
    <t>12/26/1992</t>
  </si>
  <si>
    <t>WADSWORTH</t>
  </si>
  <si>
    <t>CHRISTOPHER</t>
  </si>
  <si>
    <t xml:space="preserve">SNO!ZONE, LIBRANCE, </t>
  </si>
  <si>
    <t>09/23/1992</t>
  </si>
  <si>
    <t>WOODS</t>
  </si>
  <si>
    <t>JAMES</t>
  </si>
  <si>
    <t>SALOMN MONSTER ADIDA</t>
  </si>
  <si>
    <t>01/19/1992</t>
  </si>
  <si>
    <t>BAKHATY</t>
  </si>
  <si>
    <t>OMAR</t>
  </si>
  <si>
    <t>OM</t>
  </si>
  <si>
    <t>BALL</t>
  </si>
  <si>
    <t>JULIAN</t>
  </si>
  <si>
    <t>LIBERTYPLANKSGIRODALBELLOFIRSTDROPMARKERFORCEFIELD</t>
  </si>
  <si>
    <t>10/21/1984</t>
  </si>
  <si>
    <t>ANDY</t>
  </si>
  <si>
    <t>BUCHAN</t>
  </si>
  <si>
    <t>MURRAY</t>
  </si>
  <si>
    <t>VOLKLGIRO</t>
  </si>
  <si>
    <t>DERRICK</t>
  </si>
  <si>
    <t>WILL</t>
  </si>
  <si>
    <t>08/14/1988</t>
  </si>
  <si>
    <t>LLOYD</t>
  </si>
  <si>
    <t>JAKE</t>
  </si>
  <si>
    <t>04/14/1989</t>
  </si>
  <si>
    <t>MACHON</t>
  </si>
  <si>
    <t>LINEBOLLESUREFOOT</t>
  </si>
  <si>
    <t>11/23/1990</t>
  </si>
  <si>
    <t>MCCARTHY</t>
  </si>
  <si>
    <t>LUKE</t>
  </si>
  <si>
    <t>01/27/1989</t>
  </si>
  <si>
    <t>MCKENNA</t>
  </si>
  <si>
    <t>BEN</t>
  </si>
  <si>
    <t>12/19/1987</t>
  </si>
  <si>
    <t>MOSS</t>
  </si>
  <si>
    <t>RSGNLFAIISEOUTDORTCH</t>
  </si>
  <si>
    <t>09/27/1991</t>
  </si>
  <si>
    <t>HYLAND</t>
  </si>
  <si>
    <t>MATT</t>
  </si>
  <si>
    <t>NIR</t>
  </si>
  <si>
    <t>08/28/1969</t>
  </si>
  <si>
    <t>MM</t>
  </si>
  <si>
    <t>LEMKE</t>
  </si>
  <si>
    <t>ALEX</t>
  </si>
  <si>
    <t>12/13/1980</t>
  </si>
  <si>
    <t>WEBB</t>
  </si>
  <si>
    <t>PAUL</t>
  </si>
  <si>
    <t>10/15/1956</t>
  </si>
  <si>
    <t>HAMMOND</t>
  </si>
  <si>
    <t>BECKY</t>
  </si>
  <si>
    <t>360 small</t>
  </si>
  <si>
    <t>360 big rev</t>
  </si>
  <si>
    <t>360 big</t>
  </si>
  <si>
    <t>540 med grab</t>
  </si>
  <si>
    <t xml:space="preserve"> -540  jap</t>
  </si>
  <si>
    <t>med jap</t>
  </si>
  <si>
    <t>360 gall med</t>
  </si>
  <si>
    <t>st  small</t>
  </si>
  <si>
    <t>10 big no grab</t>
  </si>
  <si>
    <t>crk 7 med back</t>
  </si>
  <si>
    <t xml:space="preserve"> crk9 mute</t>
  </si>
  <si>
    <t>crk 7 grab</t>
  </si>
  <si>
    <t xml:space="preserve"> 360 med fall</t>
  </si>
  <si>
    <t>360 nose big</t>
  </si>
  <si>
    <t>900 rev rev</t>
  </si>
  <si>
    <t>700 big fall</t>
  </si>
  <si>
    <t xml:space="preserve"> 540 small fall</t>
  </si>
  <si>
    <t>540 big fall</t>
  </si>
  <si>
    <t>540 mute big</t>
  </si>
  <si>
    <t>720 med</t>
  </si>
  <si>
    <t>720 jap</t>
  </si>
  <si>
    <t>360 med</t>
  </si>
  <si>
    <t>360 med fall</t>
  </si>
  <si>
    <t>540 small no grab</t>
  </si>
  <si>
    <t>360 small fall</t>
  </si>
  <si>
    <t>12 big</t>
  </si>
  <si>
    <t xml:space="preserve"> -10 big</t>
  </si>
  <si>
    <t>crk 9 med</t>
  </si>
  <si>
    <t>crk 7 nose big fall</t>
  </si>
  <si>
    <t>crk 10 mute big</t>
  </si>
  <si>
    <t xml:space="preserve"> -900 fall med</t>
  </si>
  <si>
    <t>720 big back</t>
  </si>
  <si>
    <t>db crk 10 big</t>
  </si>
  <si>
    <t xml:space="preserve"> - 9 mute big</t>
  </si>
  <si>
    <t xml:space="preserve">crk9 big safety </t>
  </si>
  <si>
    <t>crk 7 big tindy</t>
  </si>
  <si>
    <t>rod 5 big fall</t>
  </si>
  <si>
    <t>720 mute big</t>
  </si>
  <si>
    <t>crk 7 big tail back</t>
  </si>
  <si>
    <t>shift 180 big</t>
  </si>
  <si>
    <t>crk 12 big</t>
  </si>
  <si>
    <t>hand drag 5 fall</t>
  </si>
  <si>
    <t xml:space="preserve"> - 7 saf grab big</t>
  </si>
  <si>
    <t xml:space="preserve">720 mute big </t>
  </si>
  <si>
    <t>900 big</t>
  </si>
  <si>
    <t>360 tail small fall</t>
  </si>
  <si>
    <t>S</t>
  </si>
  <si>
    <t>St</t>
  </si>
  <si>
    <t>flat 5 jap back</t>
  </si>
  <si>
    <t>fall</t>
  </si>
  <si>
    <t>bio 7 tindy</t>
  </si>
  <si>
    <t>rod 9 big fall</t>
  </si>
  <si>
    <t>dbt front</t>
  </si>
  <si>
    <t>? Crk 12 fall</t>
  </si>
  <si>
    <t xml:space="preserve"> -zero daffy</t>
  </si>
  <si>
    <t xml:space="preserve"> - crk 9 mute</t>
  </si>
  <si>
    <t>hand drag big sketch</t>
  </si>
  <si>
    <t xml:space="preserve"> -7 big</t>
  </si>
  <si>
    <t>misty 7 fall big</t>
  </si>
  <si>
    <t>safety mule tail med</t>
  </si>
  <si>
    <t>back scratcher small</t>
  </si>
  <si>
    <t xml:space="preserve"> - 180 small</t>
  </si>
  <si>
    <t xml:space="preserve"> - 360 small</t>
  </si>
  <si>
    <t>360 med rev</t>
  </si>
  <si>
    <t>540 rev med</t>
  </si>
  <si>
    <t xml:space="preserve">720 big </t>
  </si>
  <si>
    <t>rod 720 med</t>
  </si>
  <si>
    <t>misty 9 fall</t>
  </si>
  <si>
    <t>crk 7 big safety</t>
  </si>
  <si>
    <t>720 fall</t>
  </si>
  <si>
    <t>mist 7 tail</t>
  </si>
  <si>
    <t xml:space="preserve"> - shity 7 tail</t>
  </si>
  <si>
    <t>10 fall</t>
  </si>
  <si>
    <t xml:space="preserve"> -9mute grab</t>
  </si>
  <si>
    <t xml:space="preserve"> -9 big</t>
  </si>
  <si>
    <t xml:space="preserve"> dbl crk big back</t>
  </si>
  <si>
    <t>crk 12 nose</t>
  </si>
  <si>
    <t>360 smal</t>
  </si>
  <si>
    <t>540 med</t>
  </si>
  <si>
    <t>720 small</t>
  </si>
  <si>
    <t>540 big</t>
  </si>
  <si>
    <t xml:space="preserve"> -540 big</t>
  </si>
  <si>
    <t>st big</t>
  </si>
  <si>
    <t>misty 9 crash big</t>
  </si>
  <si>
    <t>crk 9 lk saf big</t>
  </si>
  <si>
    <t>kamg flip fall</t>
  </si>
  <si>
    <t>dnl gront big back slap</t>
  </si>
  <si>
    <t xml:space="preserve"> -9 tail big</t>
  </si>
  <si>
    <t>10 big</t>
  </si>
  <si>
    <t>crk 10</t>
  </si>
  <si>
    <t xml:space="preserve"> - 10 big</t>
  </si>
  <si>
    <t xml:space="preserve"> -10 big fall</t>
  </si>
  <si>
    <t>flat 5 fall</t>
  </si>
  <si>
    <t>jap grab small</t>
  </si>
  <si>
    <t>540 small</t>
  </si>
  <si>
    <t>st med</t>
  </si>
  <si>
    <t>900 med</t>
  </si>
  <si>
    <t>720 big</t>
  </si>
  <si>
    <t xml:space="preserve"> -900 big</t>
  </si>
  <si>
    <t>crk 9 crash</t>
  </si>
  <si>
    <t>crk 9 nose big</t>
  </si>
  <si>
    <t xml:space="preserve">kang flip </t>
  </si>
  <si>
    <t xml:space="preserve"> -dbl front flip?</t>
  </si>
  <si>
    <t xml:space="preserve"> -10 big tail</t>
  </si>
  <si>
    <t>crk 10 mute</t>
  </si>
  <si>
    <t>12 fall</t>
  </si>
  <si>
    <t xml:space="preserve"> -10 fall</t>
  </si>
  <si>
    <t>crk 7 shify</t>
  </si>
  <si>
    <t>crk 7 nose big</t>
  </si>
  <si>
    <t>db crk 12</t>
  </si>
  <si>
    <t>VINCINTI</t>
  </si>
  <si>
    <t>ANNA</t>
  </si>
  <si>
    <t>DNS</t>
  </si>
  <si>
    <t>09/22/1995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</si>
</sst>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0" xfId="0" applyFont="1" applyFill="1"/>
    <xf numFmtId="0" fontId="1" fillId="0" borderId="0" xfId="0" applyFont="1" applyFill="1"/>
    <xf numFmtId="14" fontId="1" fillId="0" borderId="0" xfId="0" applyNumberFormat="1" applyFont="1" applyFill="1" applyAlignment="1">
      <alignment horizontal="left"/>
    </xf>
    <xf numFmtId="0" fontId="0" fillId="0" borderId="7" xfId="0" applyFill="1" applyBorder="1"/>
    <xf numFmtId="0" fontId="0" fillId="0" borderId="8" xfId="0" applyFill="1" applyBorder="1"/>
    <xf numFmtId="0" fontId="1" fillId="0" borderId="8" xfId="0" applyFont="1" applyFill="1" applyBorder="1" applyAlignment="1">
      <alignment horizontal="center"/>
    </xf>
    <xf numFmtId="0" fontId="0" fillId="0" borderId="9" xfId="0" applyFill="1" applyBorder="1"/>
    <xf numFmtId="1" fontId="1" fillId="0" borderId="0" xfId="0" applyNumberFormat="1" applyFont="1" applyFill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2" borderId="5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2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left"/>
    </xf>
    <xf numFmtId="1" fontId="0" fillId="0" borderId="2" xfId="0" applyNumberFormat="1" applyBorder="1" applyAlignment="1">
      <alignment horizontal="left"/>
    </xf>
    <xf numFmtId="1" fontId="6" fillId="0" borderId="0" xfId="0" applyNumberFormat="1" applyFont="1"/>
    <xf numFmtId="1" fontId="6" fillId="0" borderId="6" xfId="0" applyNumberFormat="1" applyFont="1" applyBorder="1" applyAlignment="1">
      <alignment wrapText="1"/>
    </xf>
    <xf numFmtId="1" fontId="1" fillId="2" borderId="6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right"/>
    </xf>
    <xf numFmtId="1" fontId="6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left"/>
    </xf>
    <xf numFmtId="0" fontId="6" fillId="0" borderId="0" xfId="0" applyFont="1"/>
    <xf numFmtId="1" fontId="6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4" xfId="0" applyFont="1" applyFill="1" applyBorder="1" applyAlignment="1">
      <alignment horizontal="right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left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1" fontId="6" fillId="0" borderId="1" xfId="0" applyNumberFormat="1" applyFont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14" fontId="5" fillId="0" borderId="5" xfId="0" applyNumberFormat="1" applyFont="1" applyFill="1" applyBorder="1" applyAlignment="1">
      <alignment horizontal="right"/>
    </xf>
    <xf numFmtId="1" fontId="6" fillId="0" borderId="5" xfId="0" applyNumberFormat="1" applyFont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/>
    </xf>
    <xf numFmtId="1" fontId="6" fillId="0" borderId="10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left"/>
    </xf>
    <xf numFmtId="1" fontId="1" fillId="0" borderId="11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6" fillId="0" borderId="12" xfId="0" applyFont="1" applyFill="1" applyBorder="1"/>
    <xf numFmtId="0" fontId="5" fillId="0" borderId="5" xfId="0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131669</xdr:colOff>
      <xdr:row>2</xdr:row>
      <xdr:rowOff>3921</xdr:rowOff>
    </xdr:from>
    <xdr:to>
      <xdr:col>13</xdr:col>
      <xdr:colOff>26894</xdr:colOff>
      <xdr:row>7</xdr:row>
      <xdr:rowOff>60510</xdr:rowOff>
    </xdr:to>
    <xdr:pic>
      <xdr:nvPicPr>
        <xdr:cNvPr id="3487" name="Picture 1" descr="the_brits_black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9169" y="597833"/>
          <a:ext cx="1150284" cy="8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19050</xdr:rowOff>
    </xdr:from>
    <xdr:to>
      <xdr:col>1</xdr:col>
      <xdr:colOff>438150</xdr:colOff>
      <xdr:row>2</xdr:row>
      <xdr:rowOff>104775</xdr:rowOff>
    </xdr:to>
    <xdr:pic>
      <xdr:nvPicPr>
        <xdr:cNvPr id="3488" name="Picture 2" descr="Quiksilv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9050"/>
          <a:ext cx="914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9"/>
  <sheetViews>
    <sheetView tabSelected="1" zoomScale="85" zoomScaleNormal="85" workbookViewId="0">
      <selection activeCell="I58" sqref="A1:I58"/>
    </sheetView>
  </sheetViews>
  <sheetFormatPr defaultColWidth="8.85546875" defaultRowHeight="12.75"/>
  <cols>
    <col min="1" max="1" width="10.85546875" style="4" customWidth="1"/>
    <col min="2" max="2" width="10.42578125" style="4" customWidth="1"/>
    <col min="3" max="3" width="4.140625" style="4" customWidth="1"/>
    <col min="4" max="5" width="20.140625" style="4" customWidth="1"/>
    <col min="6" max="6" width="8.85546875" style="4" customWidth="1"/>
    <col min="7" max="7" width="25.28515625" style="4" customWidth="1"/>
    <col min="8" max="8" width="9.85546875" style="4" customWidth="1"/>
    <col min="9" max="9" width="8.85546875" style="4" customWidth="1"/>
    <col min="10" max="12" width="9.140625" style="17" hidden="1" customWidth="1"/>
    <col min="13" max="13" width="16.85546875" style="24" hidden="1" customWidth="1"/>
    <col min="14" max="14" width="9.140625" style="14" customWidth="1"/>
    <col min="15" max="17" width="9.140625" style="17" hidden="1" customWidth="1"/>
    <col min="18" max="18" width="17.28515625" style="24" hidden="1" customWidth="1"/>
    <col min="19" max="19" width="9.140625" style="14" customWidth="1"/>
    <col min="20" max="20" width="8.85546875" style="26" customWidth="1"/>
    <col min="21" max="23" width="8.85546875" style="17" hidden="1" customWidth="1"/>
    <col min="24" max="24" width="15.85546875" style="24" hidden="1" customWidth="1"/>
    <col min="25" max="25" width="8.85546875" style="14" customWidth="1"/>
    <col min="26" max="28" width="8.85546875" style="17" hidden="1" customWidth="1"/>
    <col min="29" max="29" width="17.42578125" style="24" hidden="1" customWidth="1"/>
    <col min="30" max="30" width="8.85546875" style="14" customWidth="1"/>
    <col min="31" max="33" width="8.85546875" style="17" hidden="1" customWidth="1"/>
    <col min="34" max="34" width="17.42578125" style="24" hidden="1" customWidth="1"/>
    <col min="35" max="37" width="8.85546875" style="14" customWidth="1"/>
    <col min="38" max="38" width="8.85546875" style="19" customWidth="1"/>
  </cols>
  <sheetData>
    <row r="1" spans="1:38" ht="26.25">
      <c r="C1" s="5" t="s">
        <v>38</v>
      </c>
      <c r="H1" s="6"/>
      <c r="I1" s="6"/>
    </row>
    <row r="2" spans="1:38" ht="20.25">
      <c r="C2" s="7" t="s">
        <v>23</v>
      </c>
    </row>
    <row r="5" spans="1:38">
      <c r="A5" s="8" t="s">
        <v>24</v>
      </c>
      <c r="B5" s="8" t="s">
        <v>5</v>
      </c>
    </row>
    <row r="6" spans="1:38">
      <c r="A6" s="8" t="s">
        <v>25</v>
      </c>
      <c r="B6" s="8" t="s">
        <v>22</v>
      </c>
    </row>
    <row r="7" spans="1:38">
      <c r="A7" s="8" t="s">
        <v>26</v>
      </c>
      <c r="B7" s="8" t="s">
        <v>6</v>
      </c>
    </row>
    <row r="8" spans="1:38">
      <c r="A8" s="8" t="s">
        <v>7</v>
      </c>
      <c r="B8" s="8" t="s">
        <v>8</v>
      </c>
    </row>
    <row r="9" spans="1:38">
      <c r="A9" s="8" t="s">
        <v>27</v>
      </c>
      <c r="B9" s="9">
        <v>40627</v>
      </c>
    </row>
    <row r="10" spans="1:38" ht="13.5" thickBot="1">
      <c r="A10" s="8"/>
      <c r="C10" s="9"/>
    </row>
    <row r="11" spans="1:38" ht="26.25" thickBot="1">
      <c r="A11" s="10"/>
      <c r="B11" s="11"/>
      <c r="C11" s="11"/>
      <c r="D11" s="11"/>
      <c r="E11" s="12" t="s">
        <v>3</v>
      </c>
      <c r="F11" s="11"/>
      <c r="G11" s="11"/>
      <c r="H11" s="11"/>
      <c r="I11" s="13"/>
      <c r="J11" s="22"/>
      <c r="K11" s="18"/>
      <c r="L11" s="18"/>
      <c r="M11" s="25"/>
      <c r="N11" s="15" t="s">
        <v>18</v>
      </c>
      <c r="O11" s="18"/>
      <c r="P11" s="18"/>
      <c r="Q11" s="18"/>
      <c r="R11" s="25"/>
      <c r="S11" s="15" t="s">
        <v>19</v>
      </c>
      <c r="T11" s="27" t="s">
        <v>21</v>
      </c>
      <c r="U11" s="22"/>
      <c r="V11" s="18"/>
      <c r="W11" s="18"/>
      <c r="X11" s="25"/>
      <c r="Y11" s="15" t="s">
        <v>15</v>
      </c>
      <c r="Z11" s="18"/>
      <c r="AA11" s="18"/>
      <c r="AB11" s="18"/>
      <c r="AC11" s="25"/>
      <c r="AD11" s="15" t="s">
        <v>16</v>
      </c>
      <c r="AE11" s="18"/>
      <c r="AF11" s="18"/>
      <c r="AG11" s="18"/>
      <c r="AH11" s="25"/>
      <c r="AI11" s="15" t="s">
        <v>33</v>
      </c>
      <c r="AJ11" s="23" t="s">
        <v>36</v>
      </c>
      <c r="AK11" s="23" t="s">
        <v>37</v>
      </c>
      <c r="AL11" s="20" t="s">
        <v>34</v>
      </c>
    </row>
    <row r="12" spans="1:38" s="38" customFormat="1" ht="13.5" thickBot="1">
      <c r="A12" s="33" t="s">
        <v>28</v>
      </c>
      <c r="B12" s="34" t="s">
        <v>29</v>
      </c>
      <c r="C12" s="34" t="s">
        <v>30</v>
      </c>
      <c r="D12" s="34" t="s">
        <v>31</v>
      </c>
      <c r="E12" s="34" t="s">
        <v>32</v>
      </c>
      <c r="F12" s="34" t="s">
        <v>0</v>
      </c>
      <c r="G12" s="34" t="s">
        <v>1</v>
      </c>
      <c r="H12" s="34" t="s">
        <v>2</v>
      </c>
      <c r="I12" s="35" t="s">
        <v>14</v>
      </c>
      <c r="J12" s="36" t="s">
        <v>9</v>
      </c>
      <c r="K12" s="36" t="s">
        <v>10</v>
      </c>
      <c r="L12" s="36" t="s">
        <v>11</v>
      </c>
      <c r="M12" s="37"/>
      <c r="N12" s="15" t="s">
        <v>12</v>
      </c>
      <c r="O12" s="36" t="s">
        <v>9</v>
      </c>
      <c r="P12" s="36" t="s">
        <v>10</v>
      </c>
      <c r="Q12" s="36" t="s">
        <v>11</v>
      </c>
      <c r="R12" s="37"/>
      <c r="S12" s="15" t="s">
        <v>12</v>
      </c>
      <c r="T12" s="28" t="s">
        <v>13</v>
      </c>
      <c r="U12" s="36" t="s">
        <v>9</v>
      </c>
      <c r="V12" s="36" t="s">
        <v>10</v>
      </c>
      <c r="W12" s="36" t="s">
        <v>11</v>
      </c>
      <c r="X12" s="37"/>
      <c r="Y12" s="32" t="s">
        <v>12</v>
      </c>
      <c r="Z12" s="36" t="s">
        <v>9</v>
      </c>
      <c r="AA12" s="36" t="s">
        <v>10</v>
      </c>
      <c r="AB12" s="36" t="s">
        <v>11</v>
      </c>
      <c r="AC12" s="37"/>
      <c r="AD12" s="15" t="s">
        <v>12</v>
      </c>
      <c r="AE12" s="36" t="s">
        <v>9</v>
      </c>
      <c r="AF12" s="36" t="s">
        <v>10</v>
      </c>
      <c r="AG12" s="36" t="s">
        <v>11</v>
      </c>
      <c r="AH12" s="37"/>
      <c r="AI12" s="15" t="s">
        <v>12</v>
      </c>
      <c r="AJ12" s="15"/>
      <c r="AK12" s="15"/>
      <c r="AL12" s="28" t="s">
        <v>35</v>
      </c>
    </row>
    <row r="13" spans="1:38" s="42" customFormat="1">
      <c r="A13" s="2">
        <v>1</v>
      </c>
      <c r="B13" s="2">
        <v>113</v>
      </c>
      <c r="C13" s="2" t="s">
        <v>45</v>
      </c>
      <c r="D13" s="1" t="s">
        <v>54</v>
      </c>
      <c r="E13" s="1" t="s">
        <v>57</v>
      </c>
      <c r="F13" s="1" t="s">
        <v>42</v>
      </c>
      <c r="G13" s="1" t="s">
        <v>58</v>
      </c>
      <c r="H13" s="30">
        <v>34921</v>
      </c>
      <c r="I13" s="2" t="s">
        <v>49</v>
      </c>
      <c r="J13" s="39">
        <v>58</v>
      </c>
      <c r="K13" s="39">
        <v>54</v>
      </c>
      <c r="L13" s="39">
        <v>58</v>
      </c>
      <c r="M13" s="40" t="s">
        <v>192</v>
      </c>
      <c r="N13" s="16">
        <f t="shared" ref="N13:N20" si="0">(J13+K13+L13)/3</f>
        <v>56.666666666666664</v>
      </c>
      <c r="O13" s="39">
        <v>58</v>
      </c>
      <c r="P13" s="39">
        <v>54</v>
      </c>
      <c r="Q13" s="39">
        <v>60</v>
      </c>
      <c r="R13" s="40" t="s">
        <v>208</v>
      </c>
      <c r="S13" s="16">
        <f t="shared" ref="S13:S20" si="1">(O13+P13+Q13)/3</f>
        <v>57.333333333333336</v>
      </c>
      <c r="T13" s="29">
        <f t="shared" ref="T13:T20" si="2">MAX(N13,S13)</f>
        <v>57.333333333333336</v>
      </c>
      <c r="U13" s="39">
        <v>50</v>
      </c>
      <c r="V13" s="39">
        <v>46</v>
      </c>
      <c r="W13" s="39">
        <v>45</v>
      </c>
      <c r="X13" s="40" t="s">
        <v>253</v>
      </c>
      <c r="Y13" s="16">
        <f t="shared" ref="Y13:Y18" si="3">(U13+V13+W13)/3</f>
        <v>47</v>
      </c>
      <c r="Z13" s="39">
        <v>45</v>
      </c>
      <c r="AA13" s="39">
        <v>47</v>
      </c>
      <c r="AB13" s="39">
        <v>44</v>
      </c>
      <c r="AC13" s="40" t="s">
        <v>269</v>
      </c>
      <c r="AD13" s="16">
        <f t="shared" ref="AD13:AD18" si="4">(Z13+AA13+AB13)/3</f>
        <v>45.333333333333336</v>
      </c>
      <c r="AE13" s="39">
        <v>53</v>
      </c>
      <c r="AF13" s="39">
        <v>57</v>
      </c>
      <c r="AG13" s="39">
        <v>65</v>
      </c>
      <c r="AH13" s="40" t="s">
        <v>286</v>
      </c>
      <c r="AI13" s="16">
        <f t="shared" ref="AI13:AI18" si="5">(AE13+AF13+AG13)/3</f>
        <v>58.333333333333336</v>
      </c>
      <c r="AJ13" s="41">
        <f ca="1">AVERAGE(LARGE((Y13,AD13,AI13),ROW(INDIRECT("1:3"))))</f>
        <v>58.333333333333336</v>
      </c>
      <c r="AK13" s="41">
        <f ca="1">AVERAGE(LARGE((Y13,AD13,AI13),ROW(INDIRECT("2:3"))))</f>
        <v>47</v>
      </c>
      <c r="AL13" s="21">
        <f t="shared" ref="AL13:AL18" ca="1" si="6">SUM(AJ13:AK13)</f>
        <v>105.33333333333334</v>
      </c>
    </row>
    <row r="14" spans="1:38" s="42" customFormat="1">
      <c r="A14" s="2">
        <v>2</v>
      </c>
      <c r="B14" s="2">
        <v>153</v>
      </c>
      <c r="C14" s="2" t="s">
        <v>39</v>
      </c>
      <c r="D14" s="1" t="s">
        <v>50</v>
      </c>
      <c r="E14" s="1" t="s">
        <v>51</v>
      </c>
      <c r="F14" s="1" t="s">
        <v>42</v>
      </c>
      <c r="G14" s="1" t="s">
        <v>52</v>
      </c>
      <c r="H14" s="43" t="s">
        <v>53</v>
      </c>
      <c r="I14" s="2" t="s">
        <v>49</v>
      </c>
      <c r="J14" s="31">
        <v>34</v>
      </c>
      <c r="K14" s="31">
        <v>35</v>
      </c>
      <c r="L14" s="31">
        <v>35</v>
      </c>
      <c r="M14" s="40" t="s">
        <v>190</v>
      </c>
      <c r="N14" s="16">
        <f t="shared" si="0"/>
        <v>34.666666666666664</v>
      </c>
      <c r="O14" s="31">
        <v>55</v>
      </c>
      <c r="P14" s="31">
        <v>50</v>
      </c>
      <c r="Q14" s="31">
        <v>56</v>
      </c>
      <c r="R14" s="40" t="s">
        <v>206</v>
      </c>
      <c r="S14" s="16">
        <f t="shared" si="1"/>
        <v>53.666666666666664</v>
      </c>
      <c r="T14" s="29">
        <f t="shared" si="2"/>
        <v>53.666666666666664</v>
      </c>
      <c r="U14" s="31">
        <v>40</v>
      </c>
      <c r="V14" s="31">
        <v>38</v>
      </c>
      <c r="W14" s="31">
        <v>38</v>
      </c>
      <c r="X14" s="40" t="s">
        <v>190</v>
      </c>
      <c r="Y14" s="16">
        <f t="shared" si="3"/>
        <v>38.666666666666664</v>
      </c>
      <c r="Z14" s="31">
        <v>43</v>
      </c>
      <c r="AA14" s="31">
        <v>45</v>
      </c>
      <c r="AB14" s="31">
        <v>43</v>
      </c>
      <c r="AC14" s="40" t="s">
        <v>268</v>
      </c>
      <c r="AD14" s="16">
        <f t="shared" si="4"/>
        <v>43.666666666666664</v>
      </c>
      <c r="AE14" s="31">
        <v>41</v>
      </c>
      <c r="AF14" s="31">
        <v>40</v>
      </c>
      <c r="AG14" s="31">
        <v>41</v>
      </c>
      <c r="AH14" s="40" t="s">
        <v>285</v>
      </c>
      <c r="AI14" s="16">
        <f t="shared" si="5"/>
        <v>40.666666666666664</v>
      </c>
      <c r="AJ14" s="41">
        <f ca="1">AVERAGE(LARGE((Y14,AD14,AI14),ROW(INDIRECT("1:3"))))</f>
        <v>43.666666666666664</v>
      </c>
      <c r="AK14" s="41">
        <f ca="1">AVERAGE(LARGE((Y14,AD14,AI14),ROW(INDIRECT("2:3"))))</f>
        <v>40.666666666666664</v>
      </c>
      <c r="AL14" s="21">
        <f t="shared" ca="1" si="6"/>
        <v>84.333333333333329</v>
      </c>
    </row>
    <row r="15" spans="1:38" s="42" customFormat="1">
      <c r="A15" s="2">
        <v>3</v>
      </c>
      <c r="B15" s="2">
        <v>16</v>
      </c>
      <c r="C15" s="2" t="s">
        <v>39</v>
      </c>
      <c r="D15" s="1" t="s">
        <v>54</v>
      </c>
      <c r="E15" s="1" t="s">
        <v>55</v>
      </c>
      <c r="F15" s="1" t="s">
        <v>42</v>
      </c>
      <c r="G15" s="1" t="s">
        <v>56</v>
      </c>
      <c r="H15" s="30">
        <v>35617</v>
      </c>
      <c r="I15" s="2" t="s">
        <v>49</v>
      </c>
      <c r="J15" s="31">
        <v>49</v>
      </c>
      <c r="K15" s="31">
        <v>39</v>
      </c>
      <c r="L15" s="31">
        <v>42</v>
      </c>
      <c r="M15" s="40" t="s">
        <v>191</v>
      </c>
      <c r="N15" s="16">
        <f t="shared" si="0"/>
        <v>43.333333333333336</v>
      </c>
      <c r="O15" s="31">
        <v>40</v>
      </c>
      <c r="P15" s="31">
        <v>35</v>
      </c>
      <c r="Q15" s="31">
        <v>40</v>
      </c>
      <c r="R15" s="40" t="s">
        <v>207</v>
      </c>
      <c r="S15" s="16">
        <f t="shared" si="1"/>
        <v>38.333333333333336</v>
      </c>
      <c r="T15" s="29">
        <f t="shared" si="2"/>
        <v>43.333333333333336</v>
      </c>
      <c r="U15" s="31">
        <v>30</v>
      </c>
      <c r="V15" s="31">
        <v>29</v>
      </c>
      <c r="W15" s="31">
        <v>31</v>
      </c>
      <c r="X15" s="40" t="s">
        <v>252</v>
      </c>
      <c r="Y15" s="16">
        <f t="shared" si="3"/>
        <v>30</v>
      </c>
      <c r="Z15" s="31">
        <v>38</v>
      </c>
      <c r="AA15" s="31">
        <v>36</v>
      </c>
      <c r="AB15" s="31">
        <v>37</v>
      </c>
      <c r="AC15" s="40" t="s">
        <v>267</v>
      </c>
      <c r="AD15" s="16">
        <f t="shared" si="4"/>
        <v>37</v>
      </c>
      <c r="AE15" s="31">
        <v>40</v>
      </c>
      <c r="AF15" s="31">
        <v>40</v>
      </c>
      <c r="AG15" s="31">
        <v>42</v>
      </c>
      <c r="AH15" s="40" t="s">
        <v>284</v>
      </c>
      <c r="AI15" s="16">
        <f t="shared" si="5"/>
        <v>40.666666666666664</v>
      </c>
      <c r="AJ15" s="41">
        <f ca="1">AVERAGE(LARGE((Y15,AD15,AI15),ROW(INDIRECT("1:3"))))</f>
        <v>40.666666666666664</v>
      </c>
      <c r="AK15" s="41">
        <f ca="1">AVERAGE(LARGE((Y15,AD15,AI15),ROW(INDIRECT("2:3"))))</f>
        <v>37</v>
      </c>
      <c r="AL15" s="21">
        <f t="shared" ca="1" si="6"/>
        <v>77.666666666666657</v>
      </c>
    </row>
    <row r="16" spans="1:38" s="42" customFormat="1">
      <c r="A16" s="2">
        <v>4</v>
      </c>
      <c r="B16" s="2">
        <v>267</v>
      </c>
      <c r="C16" s="2"/>
      <c r="D16" s="1" t="s">
        <v>298</v>
      </c>
      <c r="E16" s="1" t="s">
        <v>299</v>
      </c>
      <c r="F16" s="1" t="s">
        <v>66</v>
      </c>
      <c r="G16" s="1"/>
      <c r="H16" s="3" t="s">
        <v>301</v>
      </c>
      <c r="I16" s="2" t="s">
        <v>49</v>
      </c>
      <c r="J16" s="31">
        <v>29</v>
      </c>
      <c r="K16" s="31">
        <v>27</v>
      </c>
      <c r="L16" s="31">
        <v>28</v>
      </c>
      <c r="M16" s="40" t="s">
        <v>193</v>
      </c>
      <c r="N16" s="16">
        <f t="shared" si="0"/>
        <v>28</v>
      </c>
      <c r="O16" s="31">
        <v>37</v>
      </c>
      <c r="P16" s="31">
        <v>33</v>
      </c>
      <c r="Q16" s="31">
        <v>32</v>
      </c>
      <c r="R16" s="40" t="s">
        <v>209</v>
      </c>
      <c r="S16" s="16">
        <f t="shared" si="1"/>
        <v>34</v>
      </c>
      <c r="T16" s="29">
        <f t="shared" si="2"/>
        <v>34</v>
      </c>
      <c r="U16" s="31">
        <v>26</v>
      </c>
      <c r="V16" s="31">
        <v>23</v>
      </c>
      <c r="W16" s="31">
        <v>30</v>
      </c>
      <c r="X16" s="40" t="s">
        <v>251</v>
      </c>
      <c r="Y16" s="16">
        <f t="shared" si="3"/>
        <v>26.333333333333332</v>
      </c>
      <c r="Z16" s="31">
        <v>37</v>
      </c>
      <c r="AA16" s="31">
        <v>35</v>
      </c>
      <c r="AB16" s="31">
        <v>35</v>
      </c>
      <c r="AC16" s="40" t="s">
        <v>266</v>
      </c>
      <c r="AD16" s="16">
        <f t="shared" si="4"/>
        <v>35.666666666666664</v>
      </c>
      <c r="AE16" s="31">
        <v>21</v>
      </c>
      <c r="AF16" s="31">
        <v>25</v>
      </c>
      <c r="AG16" s="31">
        <v>21</v>
      </c>
      <c r="AH16" s="40" t="s">
        <v>283</v>
      </c>
      <c r="AI16" s="16">
        <f t="shared" si="5"/>
        <v>22.333333333333332</v>
      </c>
      <c r="AJ16" s="41">
        <f ca="1">AVERAGE(LARGE((Y16,AD16,AI16),ROW(INDIRECT("1:3"))))</f>
        <v>35.666666666666664</v>
      </c>
      <c r="AK16" s="41">
        <f ca="1">AVERAGE(LARGE((Y16,AD16,AI16),ROW(INDIRECT("2:3"))))</f>
        <v>26.333333333333332</v>
      </c>
      <c r="AL16" s="21">
        <f t="shared" ca="1" si="6"/>
        <v>62</v>
      </c>
    </row>
    <row r="17" spans="1:38" s="42" customFormat="1">
      <c r="A17" s="2">
        <v>5</v>
      </c>
      <c r="B17" s="2">
        <v>47</v>
      </c>
      <c r="C17" s="2"/>
      <c r="D17" s="1" t="s">
        <v>64</v>
      </c>
      <c r="E17" s="1" t="s">
        <v>65</v>
      </c>
      <c r="F17" s="1" t="s">
        <v>66</v>
      </c>
      <c r="G17" s="1"/>
      <c r="H17" s="43" t="s">
        <v>67</v>
      </c>
      <c r="I17" s="2" t="s">
        <v>63</v>
      </c>
      <c r="J17" s="31">
        <v>24</v>
      </c>
      <c r="K17" s="31">
        <v>30</v>
      </c>
      <c r="L17" s="31">
        <v>27</v>
      </c>
      <c r="M17" s="40" t="s">
        <v>188</v>
      </c>
      <c r="N17" s="16">
        <f t="shared" si="0"/>
        <v>27</v>
      </c>
      <c r="O17" s="31">
        <v>26</v>
      </c>
      <c r="P17" s="31">
        <v>29</v>
      </c>
      <c r="Q17" s="31">
        <v>34</v>
      </c>
      <c r="R17" s="40" t="s">
        <v>211</v>
      </c>
      <c r="S17" s="16">
        <f t="shared" si="1"/>
        <v>29.666666666666668</v>
      </c>
      <c r="T17" s="29">
        <f t="shared" si="2"/>
        <v>29.666666666666668</v>
      </c>
      <c r="U17" s="31">
        <v>29</v>
      </c>
      <c r="V17" s="31">
        <v>30</v>
      </c>
      <c r="W17" s="31">
        <v>32</v>
      </c>
      <c r="X17" s="40" t="s">
        <v>250</v>
      </c>
      <c r="Y17" s="16">
        <f t="shared" si="3"/>
        <v>30.333333333333332</v>
      </c>
      <c r="Z17" s="31">
        <v>27</v>
      </c>
      <c r="AA17" s="31">
        <v>25</v>
      </c>
      <c r="AB17" s="31">
        <v>29</v>
      </c>
      <c r="AC17" s="40" t="s">
        <v>265</v>
      </c>
      <c r="AD17" s="16">
        <f t="shared" si="4"/>
        <v>27</v>
      </c>
      <c r="AE17" s="31">
        <v>30</v>
      </c>
      <c r="AF17" s="31">
        <v>30</v>
      </c>
      <c r="AG17" s="31">
        <v>30</v>
      </c>
      <c r="AH17" s="40" t="s">
        <v>282</v>
      </c>
      <c r="AI17" s="16">
        <f t="shared" si="5"/>
        <v>30</v>
      </c>
      <c r="AJ17" s="41">
        <f ca="1">AVERAGE(LARGE((Y17,AD17,AI17),ROW(INDIRECT("1:3"))))</f>
        <v>30.333333333333332</v>
      </c>
      <c r="AK17" s="41">
        <f ca="1">AVERAGE(LARGE((Y17,AD17,AI17),ROW(INDIRECT("2:3"))))</f>
        <v>30</v>
      </c>
      <c r="AL17" s="21">
        <f t="shared" ca="1" si="6"/>
        <v>60.333333333333329</v>
      </c>
    </row>
    <row r="18" spans="1:38" s="67" customFormat="1" ht="13.5" thickBot="1">
      <c r="A18" s="58">
        <v>6</v>
      </c>
      <c r="B18" s="58">
        <v>288</v>
      </c>
      <c r="C18" s="58" t="s">
        <v>39</v>
      </c>
      <c r="D18" s="59" t="s">
        <v>40</v>
      </c>
      <c r="E18" s="59" t="s">
        <v>41</v>
      </c>
      <c r="F18" s="59" t="s">
        <v>42</v>
      </c>
      <c r="G18" s="59"/>
      <c r="H18" s="60" t="s">
        <v>43</v>
      </c>
      <c r="I18" s="58" t="s">
        <v>44</v>
      </c>
      <c r="J18" s="61">
        <v>19</v>
      </c>
      <c r="K18" s="61">
        <v>25</v>
      </c>
      <c r="L18" s="61">
        <v>25</v>
      </c>
      <c r="M18" s="62" t="s">
        <v>188</v>
      </c>
      <c r="N18" s="63">
        <f t="shared" si="0"/>
        <v>23</v>
      </c>
      <c r="O18" s="61">
        <v>3</v>
      </c>
      <c r="P18" s="61">
        <v>6</v>
      </c>
      <c r="Q18" s="61">
        <v>7</v>
      </c>
      <c r="R18" s="62" t="s">
        <v>204</v>
      </c>
      <c r="S18" s="63">
        <f t="shared" si="1"/>
        <v>5.333333333333333</v>
      </c>
      <c r="T18" s="64">
        <f t="shared" si="2"/>
        <v>23</v>
      </c>
      <c r="U18" s="61">
        <v>22</v>
      </c>
      <c r="V18" s="61">
        <v>20</v>
      </c>
      <c r="W18" s="61">
        <v>25</v>
      </c>
      <c r="X18" s="62" t="s">
        <v>249</v>
      </c>
      <c r="Y18" s="63">
        <f t="shared" si="3"/>
        <v>22.333333333333332</v>
      </c>
      <c r="Z18" s="61">
        <v>12</v>
      </c>
      <c r="AA18" s="61">
        <v>15</v>
      </c>
      <c r="AB18" s="61">
        <v>15</v>
      </c>
      <c r="AC18" s="62" t="s">
        <v>248</v>
      </c>
      <c r="AD18" s="63">
        <f t="shared" si="4"/>
        <v>14</v>
      </c>
      <c r="AE18" s="61">
        <v>18</v>
      </c>
      <c r="AF18" s="61">
        <v>16</v>
      </c>
      <c r="AG18" s="61">
        <v>17</v>
      </c>
      <c r="AH18" s="62" t="s">
        <v>281</v>
      </c>
      <c r="AI18" s="63">
        <f t="shared" si="5"/>
        <v>17</v>
      </c>
      <c r="AJ18" s="65">
        <f ca="1">AVERAGE(LARGE((Y18,AD18,AI18),ROW(INDIRECT("1:3"))))</f>
        <v>22.333333333333332</v>
      </c>
      <c r="AK18" s="65">
        <f ca="1">AVERAGE(LARGE((Y18,AD18,AI18),ROW(INDIRECT("2:3"))))</f>
        <v>17</v>
      </c>
      <c r="AL18" s="66">
        <f t="shared" ca="1" si="6"/>
        <v>39.333333333333329</v>
      </c>
    </row>
    <row r="19" spans="1:38" s="38" customFormat="1">
      <c r="A19" s="53">
        <v>7</v>
      </c>
      <c r="B19" s="53">
        <v>74</v>
      </c>
      <c r="C19" s="53" t="s">
        <v>45</v>
      </c>
      <c r="D19" s="54" t="s">
        <v>46</v>
      </c>
      <c r="E19" s="54" t="s">
        <v>47</v>
      </c>
      <c r="F19" s="54" t="s">
        <v>42</v>
      </c>
      <c r="G19" s="54" t="s">
        <v>48</v>
      </c>
      <c r="H19" s="55">
        <v>34708</v>
      </c>
      <c r="I19" s="53" t="s">
        <v>49</v>
      </c>
      <c r="J19" s="56">
        <v>17</v>
      </c>
      <c r="K19" s="56">
        <v>23</v>
      </c>
      <c r="L19" s="56">
        <v>25</v>
      </c>
      <c r="M19" s="45" t="s">
        <v>189</v>
      </c>
      <c r="N19" s="16">
        <f t="shared" si="0"/>
        <v>21.666666666666668</v>
      </c>
      <c r="O19" s="56">
        <v>3</v>
      </c>
      <c r="P19" s="56">
        <v>5</v>
      </c>
      <c r="Q19" s="56">
        <v>6</v>
      </c>
      <c r="R19" s="45" t="s">
        <v>205</v>
      </c>
      <c r="S19" s="16">
        <f t="shared" si="1"/>
        <v>4.666666666666667</v>
      </c>
      <c r="T19" s="57">
        <f t="shared" si="2"/>
        <v>21.666666666666668</v>
      </c>
      <c r="U19" s="56"/>
      <c r="V19" s="56"/>
      <c r="W19" s="56"/>
      <c r="X19" s="45"/>
      <c r="Y19" s="16"/>
      <c r="Z19" s="39"/>
      <c r="AA19" s="39"/>
      <c r="AB19" s="39"/>
      <c r="AC19" s="40"/>
      <c r="AD19" s="16"/>
      <c r="AE19" s="39"/>
      <c r="AF19" s="39"/>
      <c r="AG19" s="39"/>
      <c r="AH19" s="40"/>
      <c r="AI19" s="16"/>
      <c r="AJ19" s="16"/>
      <c r="AK19" s="16"/>
      <c r="AL19" s="16"/>
    </row>
    <row r="20" spans="1:38" s="38" customFormat="1">
      <c r="A20" s="2">
        <v>8</v>
      </c>
      <c r="B20" s="2">
        <v>302</v>
      </c>
      <c r="C20" s="2" t="s">
        <v>39</v>
      </c>
      <c r="D20" s="1" t="s">
        <v>59</v>
      </c>
      <c r="E20" s="1" t="s">
        <v>60</v>
      </c>
      <c r="F20" s="1" t="s">
        <v>42</v>
      </c>
      <c r="G20" s="1" t="s">
        <v>61</v>
      </c>
      <c r="H20" s="43" t="s">
        <v>62</v>
      </c>
      <c r="I20" s="2" t="s">
        <v>63</v>
      </c>
      <c r="J20" s="44">
        <v>10</v>
      </c>
      <c r="K20" s="44">
        <v>15</v>
      </c>
      <c r="L20" s="44">
        <v>8</v>
      </c>
      <c r="M20" s="45" t="s">
        <v>194</v>
      </c>
      <c r="N20" s="16">
        <f t="shared" si="0"/>
        <v>11</v>
      </c>
      <c r="O20" s="44">
        <v>4</v>
      </c>
      <c r="P20" s="44">
        <v>4</v>
      </c>
      <c r="Q20" s="44">
        <v>4</v>
      </c>
      <c r="R20" s="45" t="s">
        <v>210</v>
      </c>
      <c r="S20" s="16">
        <f t="shared" si="1"/>
        <v>4</v>
      </c>
      <c r="T20" s="29">
        <f t="shared" si="2"/>
        <v>11</v>
      </c>
      <c r="U20" s="44"/>
      <c r="V20" s="44"/>
      <c r="W20" s="44"/>
      <c r="X20" s="45"/>
      <c r="Y20" s="16"/>
      <c r="Z20" s="31"/>
      <c r="AA20" s="31"/>
      <c r="AB20" s="31"/>
      <c r="AC20" s="40"/>
      <c r="AD20" s="16"/>
      <c r="AE20" s="31"/>
      <c r="AF20" s="31"/>
      <c r="AG20" s="31"/>
      <c r="AH20" s="40"/>
      <c r="AI20" s="16"/>
      <c r="AJ20" s="41"/>
      <c r="AK20" s="41"/>
      <c r="AL20" s="16"/>
    </row>
    <row r="21" spans="1:38" s="38" customFormat="1">
      <c r="A21" s="2" t="s">
        <v>300</v>
      </c>
      <c r="B21" s="2">
        <v>96</v>
      </c>
      <c r="C21" s="2" t="s">
        <v>39</v>
      </c>
      <c r="D21" s="1" t="s">
        <v>68</v>
      </c>
      <c r="E21" s="1" t="s">
        <v>69</v>
      </c>
      <c r="F21" s="1" t="s">
        <v>42</v>
      </c>
      <c r="G21" s="1" t="s">
        <v>70</v>
      </c>
      <c r="H21" s="43" t="s">
        <v>71</v>
      </c>
      <c r="I21" s="2" t="s">
        <v>72</v>
      </c>
      <c r="J21" s="44"/>
      <c r="K21" s="44"/>
      <c r="L21" s="44"/>
      <c r="M21" s="45"/>
      <c r="N21" s="16"/>
      <c r="O21" s="31"/>
      <c r="P21" s="31"/>
      <c r="Q21" s="31"/>
      <c r="R21" s="40"/>
      <c r="S21" s="16"/>
      <c r="T21" s="31"/>
      <c r="U21" s="31"/>
      <c r="V21" s="31"/>
      <c r="W21" s="31"/>
      <c r="X21" s="40"/>
      <c r="Y21" s="16"/>
      <c r="Z21" s="31"/>
      <c r="AA21" s="31"/>
      <c r="AB21" s="31"/>
      <c r="AC21" s="40"/>
      <c r="AD21" s="16"/>
      <c r="AE21" s="31"/>
      <c r="AF21" s="31"/>
      <c r="AG21" s="31"/>
      <c r="AH21" s="40"/>
      <c r="AI21" s="16"/>
      <c r="AJ21" s="41"/>
      <c r="AK21" s="41"/>
      <c r="AL21" s="16"/>
    </row>
    <row r="22" spans="1:38" s="38" customFormat="1">
      <c r="A22" s="2" t="s">
        <v>300</v>
      </c>
      <c r="B22" s="2">
        <v>300</v>
      </c>
      <c r="C22" s="2" t="s">
        <v>45</v>
      </c>
      <c r="D22" s="1" t="s">
        <v>186</v>
      </c>
      <c r="E22" s="1" t="s">
        <v>187</v>
      </c>
      <c r="F22" s="1" t="s">
        <v>42</v>
      </c>
      <c r="G22" s="1"/>
      <c r="H22" s="30">
        <v>31721</v>
      </c>
      <c r="I22" s="2" t="s">
        <v>72</v>
      </c>
      <c r="J22" s="44"/>
      <c r="K22" s="44"/>
      <c r="L22" s="44"/>
      <c r="M22" s="45"/>
      <c r="N22" s="16"/>
      <c r="O22" s="31"/>
      <c r="P22" s="31"/>
      <c r="Q22" s="31"/>
      <c r="R22" s="40"/>
      <c r="S22" s="16"/>
      <c r="T22" s="31"/>
      <c r="U22" s="31"/>
      <c r="V22" s="31"/>
      <c r="W22" s="31"/>
      <c r="X22" s="40"/>
      <c r="Y22" s="16"/>
      <c r="Z22" s="31"/>
      <c r="AA22" s="31"/>
      <c r="AB22" s="31"/>
      <c r="AC22" s="40"/>
      <c r="AD22" s="16"/>
      <c r="AE22" s="31"/>
      <c r="AF22" s="31"/>
      <c r="AG22" s="31"/>
      <c r="AH22" s="40"/>
      <c r="AI22" s="16"/>
      <c r="AJ22" s="41"/>
      <c r="AK22" s="41"/>
      <c r="AL22" s="16"/>
    </row>
    <row r="23" spans="1:38" s="38" customFormat="1" ht="13.5" thickBot="1">
      <c r="A23" s="2"/>
      <c r="B23" s="2"/>
      <c r="C23" s="2"/>
      <c r="D23" s="1"/>
      <c r="E23" s="1"/>
      <c r="F23" s="1"/>
      <c r="G23" s="1"/>
      <c r="H23" s="3"/>
      <c r="I23" s="1"/>
      <c r="J23" s="44"/>
      <c r="K23" s="44"/>
      <c r="L23" s="44"/>
      <c r="M23" s="45"/>
      <c r="N23" s="16"/>
      <c r="O23" s="31"/>
      <c r="P23" s="31"/>
      <c r="Q23" s="31"/>
      <c r="R23" s="40"/>
      <c r="S23" s="16"/>
      <c r="T23" s="31"/>
      <c r="U23" s="31"/>
      <c r="V23" s="31"/>
      <c r="W23" s="31"/>
      <c r="X23" s="40"/>
      <c r="Y23" s="16"/>
      <c r="Z23" s="31"/>
      <c r="AA23" s="31"/>
      <c r="AB23" s="31"/>
      <c r="AC23" s="40"/>
      <c r="AD23" s="16"/>
      <c r="AE23" s="31"/>
      <c r="AF23" s="31"/>
      <c r="AG23" s="31"/>
      <c r="AH23" s="40"/>
      <c r="AI23" s="16"/>
      <c r="AJ23" s="41"/>
      <c r="AK23" s="41"/>
      <c r="AL23" s="16"/>
    </row>
    <row r="24" spans="1:38" s="38" customFormat="1" ht="26.25" thickBot="1">
      <c r="A24" s="46"/>
      <c r="B24" s="47"/>
      <c r="C24" s="47"/>
      <c r="D24" s="47"/>
      <c r="E24" s="12" t="s">
        <v>4</v>
      </c>
      <c r="F24" s="47"/>
      <c r="G24" s="47"/>
      <c r="H24" s="47"/>
      <c r="I24" s="48"/>
      <c r="J24" s="49"/>
      <c r="K24" s="36"/>
      <c r="L24" s="36"/>
      <c r="M24" s="37"/>
      <c r="N24" s="15" t="s">
        <v>18</v>
      </c>
      <c r="O24" s="36"/>
      <c r="P24" s="36"/>
      <c r="Q24" s="36"/>
      <c r="R24" s="37"/>
      <c r="S24" s="15" t="s">
        <v>20</v>
      </c>
      <c r="T24" s="27" t="s">
        <v>21</v>
      </c>
      <c r="U24" s="49"/>
      <c r="V24" s="36"/>
      <c r="W24" s="36"/>
      <c r="X24" s="37"/>
      <c r="Y24" s="15" t="s">
        <v>15</v>
      </c>
      <c r="Z24" s="36"/>
      <c r="AA24" s="36"/>
      <c r="AB24" s="36"/>
      <c r="AC24" s="37"/>
      <c r="AD24" s="15" t="s">
        <v>16</v>
      </c>
      <c r="AE24" s="36"/>
      <c r="AF24" s="36"/>
      <c r="AG24" s="36"/>
      <c r="AH24" s="37"/>
      <c r="AI24" s="15" t="s">
        <v>33</v>
      </c>
      <c r="AJ24" s="15"/>
      <c r="AK24" s="15"/>
      <c r="AL24" s="20" t="s">
        <v>17</v>
      </c>
    </row>
    <row r="25" spans="1:38" s="38" customFormat="1" ht="13.5" thickBot="1">
      <c r="A25" s="33" t="s">
        <v>28</v>
      </c>
      <c r="B25" s="34" t="s">
        <v>29</v>
      </c>
      <c r="C25" s="34" t="s">
        <v>30</v>
      </c>
      <c r="D25" s="34" t="s">
        <v>31</v>
      </c>
      <c r="E25" s="34" t="s">
        <v>32</v>
      </c>
      <c r="F25" s="34" t="s">
        <v>0</v>
      </c>
      <c r="G25" s="34" t="s">
        <v>1</v>
      </c>
      <c r="H25" s="34" t="s">
        <v>2</v>
      </c>
      <c r="I25" s="35" t="s">
        <v>14</v>
      </c>
      <c r="J25" s="49" t="s">
        <v>9</v>
      </c>
      <c r="K25" s="36" t="s">
        <v>10</v>
      </c>
      <c r="L25" s="36" t="s">
        <v>11</v>
      </c>
      <c r="M25" s="37"/>
      <c r="N25" s="15" t="s">
        <v>12</v>
      </c>
      <c r="O25" s="36" t="s">
        <v>9</v>
      </c>
      <c r="P25" s="36" t="s">
        <v>10</v>
      </c>
      <c r="Q25" s="36" t="s">
        <v>11</v>
      </c>
      <c r="R25" s="37"/>
      <c r="S25" s="15" t="s">
        <v>12</v>
      </c>
      <c r="T25" s="28" t="s">
        <v>13</v>
      </c>
      <c r="U25" s="49" t="s">
        <v>9</v>
      </c>
      <c r="V25" s="36" t="s">
        <v>10</v>
      </c>
      <c r="W25" s="36" t="s">
        <v>11</v>
      </c>
      <c r="X25" s="37"/>
      <c r="Y25" s="15" t="s">
        <v>12</v>
      </c>
      <c r="Z25" s="36" t="s">
        <v>9</v>
      </c>
      <c r="AA25" s="36" t="s">
        <v>10</v>
      </c>
      <c r="AB25" s="36" t="s">
        <v>11</v>
      </c>
      <c r="AC25" s="37"/>
      <c r="AD25" s="15" t="s">
        <v>12</v>
      </c>
      <c r="AE25" s="36" t="s">
        <v>9</v>
      </c>
      <c r="AF25" s="36" t="s">
        <v>10</v>
      </c>
      <c r="AG25" s="36" t="s">
        <v>11</v>
      </c>
      <c r="AH25" s="37"/>
      <c r="AI25" s="15" t="s">
        <v>12</v>
      </c>
      <c r="AJ25" s="15"/>
      <c r="AK25" s="15"/>
      <c r="AL25" s="28" t="s">
        <v>35</v>
      </c>
    </row>
    <row r="26" spans="1:38" s="42" customFormat="1">
      <c r="A26" s="2">
        <v>1</v>
      </c>
      <c r="B26" s="2">
        <v>319</v>
      </c>
      <c r="C26" s="2" t="s">
        <v>45</v>
      </c>
      <c r="D26" s="1" t="s">
        <v>142</v>
      </c>
      <c r="E26" s="1" t="s">
        <v>143</v>
      </c>
      <c r="F26" s="1" t="s">
        <v>42</v>
      </c>
      <c r="G26" s="1" t="s">
        <v>144</v>
      </c>
      <c r="H26" s="43" t="s">
        <v>145</v>
      </c>
      <c r="I26" s="2" t="s">
        <v>118</v>
      </c>
      <c r="J26" s="50">
        <v>96</v>
      </c>
      <c r="K26" s="50">
        <v>95</v>
      </c>
      <c r="L26" s="50">
        <v>93</v>
      </c>
      <c r="M26" s="40" t="s">
        <v>228</v>
      </c>
      <c r="N26" s="16">
        <f t="shared" ref="N26:N51" si="7">(J26+K26+L26)/3</f>
        <v>94.666666666666671</v>
      </c>
      <c r="O26" s="50">
        <v>82</v>
      </c>
      <c r="P26" s="50">
        <v>80</v>
      </c>
      <c r="Q26" s="50">
        <v>84</v>
      </c>
      <c r="R26" s="40" t="s">
        <v>243</v>
      </c>
      <c r="S26" s="16">
        <f t="shared" ref="S26:S51" si="8">(O26+P26+Q26)/3</f>
        <v>82</v>
      </c>
      <c r="T26" s="29">
        <f t="shared" ref="T26:T51" si="9">MAX(N26,S26)</f>
        <v>94.666666666666671</v>
      </c>
      <c r="U26" s="39">
        <v>95</v>
      </c>
      <c r="V26" s="39">
        <v>94</v>
      </c>
      <c r="W26" s="39">
        <v>92</v>
      </c>
      <c r="X26" s="40" t="s">
        <v>264</v>
      </c>
      <c r="Y26" s="16">
        <f t="shared" ref="Y26:Y37" si="10">(U26+V26+W26)/3</f>
        <v>93.666666666666671</v>
      </c>
      <c r="Z26" s="39">
        <v>90</v>
      </c>
      <c r="AA26" s="39">
        <v>88</v>
      </c>
      <c r="AB26" s="39">
        <v>85</v>
      </c>
      <c r="AC26" s="40" t="s">
        <v>262</v>
      </c>
      <c r="AD26" s="16">
        <f t="shared" ref="AD26:AD37" si="11">(Z26+AA26+AB26)/3</f>
        <v>87.666666666666671</v>
      </c>
      <c r="AE26" s="39">
        <v>100</v>
      </c>
      <c r="AF26" s="39">
        <v>97</v>
      </c>
      <c r="AG26" s="39">
        <v>95</v>
      </c>
      <c r="AH26" s="40" t="s">
        <v>297</v>
      </c>
      <c r="AI26" s="16">
        <f t="shared" ref="AI26:AI37" si="12">(AE26+AF26+AG26)/3</f>
        <v>97.333333333333329</v>
      </c>
      <c r="AJ26" s="41">
        <f ca="1">AVERAGE(LARGE((Y26,AD26,AI26),ROW(INDIRECT("1:3"))))</f>
        <v>97.333333333333329</v>
      </c>
      <c r="AK26" s="41">
        <f ca="1">AVERAGE(LARGE((Y26,AD26,AI26),ROW(INDIRECT("2:3"))))</f>
        <v>93.666666666666671</v>
      </c>
      <c r="AL26" s="69">
        <f t="shared" ref="AL26:AL37" ca="1" si="13">SUM(AJ26:AK26)</f>
        <v>191</v>
      </c>
    </row>
    <row r="27" spans="1:38" s="42" customFormat="1">
      <c r="A27" s="2">
        <v>2</v>
      </c>
      <c r="B27" s="2">
        <v>157</v>
      </c>
      <c r="C27" s="2" t="s">
        <v>39</v>
      </c>
      <c r="D27" s="1" t="s">
        <v>154</v>
      </c>
      <c r="E27" s="1" t="s">
        <v>155</v>
      </c>
      <c r="F27" s="1" t="s">
        <v>66</v>
      </c>
      <c r="G27" s="1" t="s">
        <v>156</v>
      </c>
      <c r="H27" s="30">
        <v>33574</v>
      </c>
      <c r="I27" s="2" t="s">
        <v>148</v>
      </c>
      <c r="J27" s="31">
        <v>70</v>
      </c>
      <c r="K27" s="31">
        <v>68</v>
      </c>
      <c r="L27" s="31">
        <v>69</v>
      </c>
      <c r="M27" s="40" t="s">
        <v>230</v>
      </c>
      <c r="N27" s="16">
        <f t="shared" si="7"/>
        <v>69</v>
      </c>
      <c r="O27" s="31">
        <v>63</v>
      </c>
      <c r="P27" s="31">
        <v>58</v>
      </c>
      <c r="Q27" s="31">
        <v>66</v>
      </c>
      <c r="R27" s="40" t="s">
        <v>245</v>
      </c>
      <c r="S27" s="16">
        <f t="shared" si="8"/>
        <v>62.333333333333336</v>
      </c>
      <c r="T27" s="29">
        <f t="shared" si="9"/>
        <v>69</v>
      </c>
      <c r="U27" s="31">
        <v>73</v>
      </c>
      <c r="V27" s="31">
        <v>70</v>
      </c>
      <c r="W27" s="31">
        <v>70</v>
      </c>
      <c r="X27" s="40" t="s">
        <v>259</v>
      </c>
      <c r="Y27" s="16">
        <f t="shared" si="10"/>
        <v>71</v>
      </c>
      <c r="Z27" s="31">
        <v>70</v>
      </c>
      <c r="AA27" s="31">
        <v>71</v>
      </c>
      <c r="AB27" s="31">
        <v>72</v>
      </c>
      <c r="AC27" s="40" t="s">
        <v>275</v>
      </c>
      <c r="AD27" s="16">
        <f t="shared" si="11"/>
        <v>71</v>
      </c>
      <c r="AE27" s="31">
        <v>77</v>
      </c>
      <c r="AF27" s="31">
        <v>73</v>
      </c>
      <c r="AG27" s="31">
        <v>74</v>
      </c>
      <c r="AH27" s="40" t="s">
        <v>291</v>
      </c>
      <c r="AI27" s="16">
        <f t="shared" si="12"/>
        <v>74.666666666666671</v>
      </c>
      <c r="AJ27" s="41">
        <f ca="1">AVERAGE(LARGE((Y27,AD27,AI27),ROW(INDIRECT("1:3"))))</f>
        <v>74.666666666666671</v>
      </c>
      <c r="AK27" s="41">
        <f ca="1">AVERAGE(LARGE((Y27,AD27,AI27),ROW(INDIRECT("2:3"))))</f>
        <v>71</v>
      </c>
      <c r="AL27" s="69">
        <f t="shared" ca="1" si="13"/>
        <v>145.66666666666669</v>
      </c>
    </row>
    <row r="28" spans="1:38" s="42" customFormat="1">
      <c r="A28" s="2">
        <v>3</v>
      </c>
      <c r="B28" s="2">
        <v>330</v>
      </c>
      <c r="C28" s="2" t="s">
        <v>45</v>
      </c>
      <c r="D28" s="1" t="s">
        <v>115</v>
      </c>
      <c r="E28" s="1" t="s">
        <v>116</v>
      </c>
      <c r="F28" s="1" t="s">
        <v>66</v>
      </c>
      <c r="G28" s="1" t="s">
        <v>117</v>
      </c>
      <c r="H28" s="30">
        <v>34153</v>
      </c>
      <c r="I28" s="2" t="s">
        <v>118</v>
      </c>
      <c r="J28" s="31">
        <v>90</v>
      </c>
      <c r="K28" s="31">
        <v>87</v>
      </c>
      <c r="L28" s="31">
        <v>88</v>
      </c>
      <c r="M28" s="40" t="s">
        <v>220</v>
      </c>
      <c r="N28" s="16">
        <f t="shared" si="7"/>
        <v>88.333333333333329</v>
      </c>
      <c r="O28" s="31">
        <v>40</v>
      </c>
      <c r="P28" s="31">
        <v>42</v>
      </c>
      <c r="Q28" s="31">
        <v>43</v>
      </c>
      <c r="R28" s="40" t="s">
        <v>236</v>
      </c>
      <c r="S28" s="16">
        <f t="shared" si="8"/>
        <v>41.666666666666664</v>
      </c>
      <c r="T28" s="29">
        <f t="shared" si="9"/>
        <v>88.333333333333329</v>
      </c>
      <c r="U28" s="31">
        <v>73</v>
      </c>
      <c r="V28" s="31">
        <v>74</v>
      </c>
      <c r="W28" s="31">
        <v>75</v>
      </c>
      <c r="X28" s="40" t="s">
        <v>263</v>
      </c>
      <c r="Y28" s="16">
        <f t="shared" si="10"/>
        <v>74</v>
      </c>
      <c r="Z28" s="31">
        <v>5</v>
      </c>
      <c r="AA28" s="31">
        <v>5</v>
      </c>
      <c r="AB28" s="31">
        <v>5</v>
      </c>
      <c r="AC28" s="40" t="s">
        <v>280</v>
      </c>
      <c r="AD28" s="16">
        <f t="shared" si="11"/>
        <v>5</v>
      </c>
      <c r="AE28" s="31">
        <v>69</v>
      </c>
      <c r="AF28" s="31">
        <v>67</v>
      </c>
      <c r="AG28" s="31">
        <v>65</v>
      </c>
      <c r="AH28" s="40" t="s">
        <v>296</v>
      </c>
      <c r="AI28" s="16">
        <f t="shared" si="12"/>
        <v>67</v>
      </c>
      <c r="AJ28" s="41">
        <f ca="1">AVERAGE(LARGE((Y28,AD28,AI28),ROW(INDIRECT("1:3"))))</f>
        <v>74</v>
      </c>
      <c r="AK28" s="41">
        <f ca="1">AVERAGE(LARGE((Y28,AD28,AI28),ROW(INDIRECT("2:3"))))</f>
        <v>67</v>
      </c>
      <c r="AL28" s="69">
        <f t="shared" ca="1" si="13"/>
        <v>141</v>
      </c>
    </row>
    <row r="29" spans="1:38" s="42" customFormat="1">
      <c r="A29" s="2">
        <v>4</v>
      </c>
      <c r="B29" s="2">
        <v>276</v>
      </c>
      <c r="C29" s="2" t="s">
        <v>45</v>
      </c>
      <c r="D29" s="1" t="s">
        <v>125</v>
      </c>
      <c r="E29" s="1" t="s">
        <v>126</v>
      </c>
      <c r="F29" s="1" t="s">
        <v>42</v>
      </c>
      <c r="G29" s="1"/>
      <c r="H29" s="30">
        <v>34670</v>
      </c>
      <c r="I29" s="2" t="s">
        <v>118</v>
      </c>
      <c r="J29" s="31">
        <v>62</v>
      </c>
      <c r="K29" s="31">
        <v>65</v>
      </c>
      <c r="L29" s="31">
        <v>66</v>
      </c>
      <c r="M29" s="40" t="s">
        <v>223</v>
      </c>
      <c r="N29" s="16">
        <f t="shared" si="7"/>
        <v>64.333333333333329</v>
      </c>
      <c r="O29" s="31">
        <v>67</v>
      </c>
      <c r="P29" s="31">
        <v>66</v>
      </c>
      <c r="Q29" s="31">
        <v>70</v>
      </c>
      <c r="R29" s="40" t="s">
        <v>238</v>
      </c>
      <c r="S29" s="16">
        <f t="shared" si="8"/>
        <v>67.666666666666671</v>
      </c>
      <c r="T29" s="29">
        <f t="shared" si="9"/>
        <v>67.666666666666671</v>
      </c>
      <c r="U29" s="31">
        <v>63</v>
      </c>
      <c r="V29" s="31">
        <v>59</v>
      </c>
      <c r="W29" s="31">
        <v>53</v>
      </c>
      <c r="X29" s="40" t="s">
        <v>258</v>
      </c>
      <c r="Y29" s="16">
        <f t="shared" si="10"/>
        <v>58.333333333333336</v>
      </c>
      <c r="Z29" s="31">
        <v>16</v>
      </c>
      <c r="AA29" s="31">
        <v>20</v>
      </c>
      <c r="AB29" s="31">
        <v>20</v>
      </c>
      <c r="AC29" s="40" t="s">
        <v>273</v>
      </c>
      <c r="AD29" s="16">
        <f t="shared" si="11"/>
        <v>18.666666666666668</v>
      </c>
      <c r="AE29" s="31">
        <v>75</v>
      </c>
      <c r="AF29" s="31">
        <v>71</v>
      </c>
      <c r="AG29" s="31">
        <v>73</v>
      </c>
      <c r="AH29" s="40" t="s">
        <v>289</v>
      </c>
      <c r="AI29" s="16">
        <f t="shared" si="12"/>
        <v>73</v>
      </c>
      <c r="AJ29" s="41">
        <f ca="1">AVERAGE(LARGE((Y29,AD29,AI29),ROW(INDIRECT("1:3"))))</f>
        <v>73</v>
      </c>
      <c r="AK29" s="41">
        <f ca="1">AVERAGE(LARGE((Y29,AD29,AI29),ROW(INDIRECT("2:3"))))</f>
        <v>58.333333333333336</v>
      </c>
      <c r="AL29" s="69">
        <f t="shared" ca="1" si="13"/>
        <v>131.33333333333334</v>
      </c>
    </row>
    <row r="30" spans="1:38" s="42" customFormat="1">
      <c r="A30" s="2">
        <v>5</v>
      </c>
      <c r="B30" s="2">
        <v>317</v>
      </c>
      <c r="C30" s="2" t="s">
        <v>39</v>
      </c>
      <c r="D30" s="1" t="s">
        <v>122</v>
      </c>
      <c r="E30" s="1" t="s">
        <v>123</v>
      </c>
      <c r="F30" s="1" t="s">
        <v>42</v>
      </c>
      <c r="G30" s="1" t="s">
        <v>124</v>
      </c>
      <c r="H30" s="30">
        <v>33879</v>
      </c>
      <c r="I30" s="2" t="s">
        <v>118</v>
      </c>
      <c r="J30" s="31">
        <v>66</v>
      </c>
      <c r="K30" s="31">
        <v>68</v>
      </c>
      <c r="L30" s="31">
        <v>68</v>
      </c>
      <c r="M30" s="40" t="s">
        <v>222</v>
      </c>
      <c r="N30" s="16">
        <f t="shared" si="7"/>
        <v>67.333333333333329</v>
      </c>
      <c r="O30" s="31">
        <v>5</v>
      </c>
      <c r="P30" s="31">
        <v>5</v>
      </c>
      <c r="Q30" s="31">
        <v>5</v>
      </c>
      <c r="R30" s="40" t="s">
        <v>237</v>
      </c>
      <c r="S30" s="16">
        <f t="shared" si="8"/>
        <v>5</v>
      </c>
      <c r="T30" s="29">
        <f t="shared" si="9"/>
        <v>67.333333333333329</v>
      </c>
      <c r="U30" s="31">
        <v>62</v>
      </c>
      <c r="V30" s="31">
        <v>60</v>
      </c>
      <c r="W30" s="31">
        <v>55</v>
      </c>
      <c r="X30" s="40" t="s">
        <v>256</v>
      </c>
      <c r="Y30" s="16">
        <f t="shared" si="10"/>
        <v>59</v>
      </c>
      <c r="Z30" s="31">
        <v>64</v>
      </c>
      <c r="AA30" s="31">
        <v>63</v>
      </c>
      <c r="AB30" s="31">
        <v>61</v>
      </c>
      <c r="AC30" s="40" t="s">
        <v>272</v>
      </c>
      <c r="AD30" s="16">
        <f t="shared" si="11"/>
        <v>62.666666666666664</v>
      </c>
      <c r="AE30" s="31">
        <v>65</v>
      </c>
      <c r="AF30" s="31">
        <v>69</v>
      </c>
      <c r="AG30" s="31">
        <v>70</v>
      </c>
      <c r="AH30" s="40" t="s">
        <v>288</v>
      </c>
      <c r="AI30" s="16">
        <f t="shared" si="12"/>
        <v>68</v>
      </c>
      <c r="AJ30" s="41">
        <f ca="1">AVERAGE(LARGE((Y30,AD30,AI30),ROW(INDIRECT("1:3"))))</f>
        <v>68</v>
      </c>
      <c r="AK30" s="41">
        <f ca="1">AVERAGE(LARGE((Y30,AD30,AI30),ROW(INDIRECT("2:3"))))</f>
        <v>62.666666666666664</v>
      </c>
      <c r="AL30" s="69">
        <f t="shared" ca="1" si="13"/>
        <v>130.66666666666666</v>
      </c>
    </row>
    <row r="31" spans="1:38" s="42" customFormat="1">
      <c r="A31" s="2">
        <v>6</v>
      </c>
      <c r="B31" s="2">
        <v>282</v>
      </c>
      <c r="C31" s="2" t="s">
        <v>45</v>
      </c>
      <c r="D31" s="1" t="s">
        <v>98</v>
      </c>
      <c r="E31" s="1" t="s">
        <v>99</v>
      </c>
      <c r="F31" s="1" t="s">
        <v>42</v>
      </c>
      <c r="G31" s="1" t="s">
        <v>100</v>
      </c>
      <c r="H31" s="43" t="s">
        <v>101</v>
      </c>
      <c r="I31" s="2" t="s">
        <v>92</v>
      </c>
      <c r="J31" s="31">
        <v>70</v>
      </c>
      <c r="K31" s="31">
        <v>63</v>
      </c>
      <c r="L31" s="31">
        <v>68</v>
      </c>
      <c r="M31" s="40" t="s">
        <v>199</v>
      </c>
      <c r="N31" s="16">
        <f t="shared" si="7"/>
        <v>67</v>
      </c>
      <c r="O31" s="31">
        <v>70</v>
      </c>
      <c r="P31" s="31">
        <v>66</v>
      </c>
      <c r="Q31" s="31">
        <v>71</v>
      </c>
      <c r="R31" s="40" t="s">
        <v>217</v>
      </c>
      <c r="S31" s="16">
        <f t="shared" si="8"/>
        <v>69</v>
      </c>
      <c r="T31" s="29">
        <f t="shared" si="9"/>
        <v>69</v>
      </c>
      <c r="U31" s="31">
        <v>70</v>
      </c>
      <c r="V31" s="31">
        <v>65</v>
      </c>
      <c r="W31" s="31">
        <v>63</v>
      </c>
      <c r="X31" s="40" t="s">
        <v>256</v>
      </c>
      <c r="Y31" s="16">
        <f t="shared" si="10"/>
        <v>66</v>
      </c>
      <c r="Z31" s="31">
        <v>59</v>
      </c>
      <c r="AA31" s="31">
        <v>61</v>
      </c>
      <c r="AB31" s="31">
        <v>60</v>
      </c>
      <c r="AC31" s="40" t="s">
        <v>277</v>
      </c>
      <c r="AD31" s="16">
        <f t="shared" si="11"/>
        <v>60</v>
      </c>
      <c r="AE31" s="31">
        <v>60</v>
      </c>
      <c r="AF31" s="31">
        <v>62</v>
      </c>
      <c r="AG31" s="31">
        <v>67</v>
      </c>
      <c r="AH31" s="40" t="s">
        <v>292</v>
      </c>
      <c r="AI31" s="16">
        <f t="shared" si="12"/>
        <v>63</v>
      </c>
      <c r="AJ31" s="41">
        <f ca="1">AVERAGE(LARGE((Y31,AD31,AI31),ROW(INDIRECT("1:3"))))</f>
        <v>66</v>
      </c>
      <c r="AK31" s="41">
        <f ca="1">AVERAGE(LARGE((Y31,AD31,AI31),ROW(INDIRECT("2:3"))))</f>
        <v>63</v>
      </c>
      <c r="AL31" s="69">
        <f t="shared" ca="1" si="13"/>
        <v>129</v>
      </c>
    </row>
    <row r="32" spans="1:38" s="42" customFormat="1">
      <c r="A32" s="2">
        <v>7</v>
      </c>
      <c r="B32" s="2">
        <v>34</v>
      </c>
      <c r="C32" s="2" t="s">
        <v>39</v>
      </c>
      <c r="D32" s="1" t="s">
        <v>82</v>
      </c>
      <c r="E32" s="1" t="s">
        <v>83</v>
      </c>
      <c r="F32" s="1" t="s">
        <v>66</v>
      </c>
      <c r="G32" s="1" t="s">
        <v>84</v>
      </c>
      <c r="H32" s="30">
        <v>36105</v>
      </c>
      <c r="I32" s="2" t="s">
        <v>77</v>
      </c>
      <c r="J32" s="31">
        <v>65</v>
      </c>
      <c r="K32" s="31">
        <v>60</v>
      </c>
      <c r="L32" s="31">
        <v>65</v>
      </c>
      <c r="M32" s="40">
        <v>-900</v>
      </c>
      <c r="N32" s="16">
        <f t="shared" si="7"/>
        <v>63.333333333333336</v>
      </c>
      <c r="O32" s="31">
        <v>75</v>
      </c>
      <c r="P32" s="31">
        <v>71</v>
      </c>
      <c r="Q32" s="31">
        <v>75</v>
      </c>
      <c r="R32" s="40" t="s">
        <v>214</v>
      </c>
      <c r="S32" s="16">
        <f t="shared" si="8"/>
        <v>73.666666666666671</v>
      </c>
      <c r="T32" s="29">
        <f t="shared" si="9"/>
        <v>73.666666666666671</v>
      </c>
      <c r="U32" s="31">
        <v>64</v>
      </c>
      <c r="V32" s="31">
        <v>61</v>
      </c>
      <c r="W32" s="31">
        <v>56</v>
      </c>
      <c r="X32" s="40" t="s">
        <v>262</v>
      </c>
      <c r="Y32" s="16">
        <f t="shared" si="10"/>
        <v>60.333333333333336</v>
      </c>
      <c r="Z32" s="31">
        <v>5</v>
      </c>
      <c r="AA32" s="31">
        <v>5</v>
      </c>
      <c r="AB32" s="31">
        <v>5</v>
      </c>
      <c r="AC32" s="40" t="s">
        <v>279</v>
      </c>
      <c r="AD32" s="16">
        <f t="shared" si="11"/>
        <v>5</v>
      </c>
      <c r="AE32" s="31">
        <v>57</v>
      </c>
      <c r="AF32" s="31">
        <v>59</v>
      </c>
      <c r="AG32" s="31">
        <v>63</v>
      </c>
      <c r="AH32" s="40" t="s">
        <v>295</v>
      </c>
      <c r="AI32" s="16">
        <f t="shared" si="12"/>
        <v>59.666666666666664</v>
      </c>
      <c r="AJ32" s="41">
        <f ca="1">AVERAGE(LARGE((Y32,AD32,AI32),ROW(INDIRECT("1:3"))))</f>
        <v>60.333333333333336</v>
      </c>
      <c r="AK32" s="41">
        <f ca="1">AVERAGE(LARGE((Y32,AD32,AI32),ROW(INDIRECT("2:3"))))</f>
        <v>59.666666666666664</v>
      </c>
      <c r="AL32" s="69">
        <f t="shared" ca="1" si="13"/>
        <v>120</v>
      </c>
    </row>
    <row r="33" spans="1:38" s="42" customFormat="1">
      <c r="A33" s="2">
        <v>8</v>
      </c>
      <c r="B33" s="2">
        <v>257</v>
      </c>
      <c r="C33" s="2" t="s">
        <v>45</v>
      </c>
      <c r="D33" s="1" t="s">
        <v>119</v>
      </c>
      <c r="E33" s="1" t="s">
        <v>120</v>
      </c>
      <c r="F33" s="1" t="s">
        <v>42</v>
      </c>
      <c r="G33" s="1" t="s">
        <v>121</v>
      </c>
      <c r="H33" s="30">
        <v>33760</v>
      </c>
      <c r="I33" s="2" t="s">
        <v>118</v>
      </c>
      <c r="J33" s="31">
        <v>70</v>
      </c>
      <c r="K33" s="31">
        <v>74</v>
      </c>
      <c r="L33" s="31">
        <v>70</v>
      </c>
      <c r="M33" s="40" t="s">
        <v>221</v>
      </c>
      <c r="N33" s="16">
        <f t="shared" si="7"/>
        <v>71.333333333333329</v>
      </c>
      <c r="O33" s="31">
        <v>70</v>
      </c>
      <c r="P33" s="31">
        <v>74</v>
      </c>
      <c r="Q33" s="31">
        <v>76</v>
      </c>
      <c r="R33" s="40" t="s">
        <v>221</v>
      </c>
      <c r="S33" s="16">
        <f t="shared" si="8"/>
        <v>73.333333333333329</v>
      </c>
      <c r="T33" s="29">
        <f t="shared" si="9"/>
        <v>73.333333333333329</v>
      </c>
      <c r="U33" s="31">
        <v>47</v>
      </c>
      <c r="V33" s="31">
        <v>45</v>
      </c>
      <c r="W33" s="31">
        <v>42</v>
      </c>
      <c r="X33" s="40" t="s">
        <v>261</v>
      </c>
      <c r="Y33" s="16">
        <f t="shared" si="10"/>
        <v>44.666666666666664</v>
      </c>
      <c r="Z33" s="31">
        <v>69</v>
      </c>
      <c r="AA33" s="31">
        <v>68</v>
      </c>
      <c r="AB33" s="31">
        <v>68</v>
      </c>
      <c r="AC33" s="40" t="s">
        <v>278</v>
      </c>
      <c r="AD33" s="16">
        <f t="shared" si="11"/>
        <v>68.333333333333329</v>
      </c>
      <c r="AE33" s="31">
        <v>5</v>
      </c>
      <c r="AF33" s="31">
        <v>5</v>
      </c>
      <c r="AG33" s="31">
        <v>5</v>
      </c>
      <c r="AH33" s="40" t="s">
        <v>294</v>
      </c>
      <c r="AI33" s="16">
        <f t="shared" si="12"/>
        <v>5</v>
      </c>
      <c r="AJ33" s="41">
        <f ca="1">AVERAGE(LARGE((Y33,AD33,AI33),ROW(INDIRECT("1:3"))))</f>
        <v>68.333333333333329</v>
      </c>
      <c r="AK33" s="41">
        <f ca="1">AVERAGE(LARGE((Y33,AD33,AI33),ROW(INDIRECT("2:3"))))</f>
        <v>44.666666666666664</v>
      </c>
      <c r="AL33" s="69">
        <f t="shared" ca="1" si="13"/>
        <v>113</v>
      </c>
    </row>
    <row r="34" spans="1:38" s="42" customFormat="1">
      <c r="A34" s="2">
        <v>9</v>
      </c>
      <c r="B34" s="2">
        <v>296</v>
      </c>
      <c r="C34" s="2" t="s">
        <v>45</v>
      </c>
      <c r="D34" s="1" t="s">
        <v>78</v>
      </c>
      <c r="E34" s="1" t="s">
        <v>79</v>
      </c>
      <c r="F34" s="1" t="s">
        <v>66</v>
      </c>
      <c r="G34" s="1" t="s">
        <v>80</v>
      </c>
      <c r="H34" s="43" t="s">
        <v>81</v>
      </c>
      <c r="I34" s="2" t="s">
        <v>77</v>
      </c>
      <c r="J34" s="31">
        <v>61</v>
      </c>
      <c r="K34" s="31">
        <v>60</v>
      </c>
      <c r="L34" s="31">
        <v>62</v>
      </c>
      <c r="M34" s="40" t="s">
        <v>196</v>
      </c>
      <c r="N34" s="16">
        <f t="shared" si="7"/>
        <v>61</v>
      </c>
      <c r="O34" s="31">
        <v>72</v>
      </c>
      <c r="P34" s="31">
        <v>66</v>
      </c>
      <c r="Q34" s="31">
        <v>72</v>
      </c>
      <c r="R34" s="40" t="s">
        <v>213</v>
      </c>
      <c r="S34" s="16">
        <f t="shared" si="8"/>
        <v>70</v>
      </c>
      <c r="T34" s="29">
        <f t="shared" si="9"/>
        <v>70</v>
      </c>
      <c r="U34" s="31">
        <v>10</v>
      </c>
      <c r="V34" s="31">
        <v>11</v>
      </c>
      <c r="W34" s="31">
        <v>14</v>
      </c>
      <c r="X34" s="40" t="s">
        <v>260</v>
      </c>
      <c r="Y34" s="16">
        <f t="shared" si="10"/>
        <v>11.666666666666666</v>
      </c>
      <c r="Z34" s="31">
        <v>60</v>
      </c>
      <c r="AA34" s="31">
        <v>61</v>
      </c>
      <c r="AB34" s="31">
        <v>58</v>
      </c>
      <c r="AC34" s="40" t="s">
        <v>276</v>
      </c>
      <c r="AD34" s="16">
        <f t="shared" si="11"/>
        <v>59.666666666666664</v>
      </c>
      <c r="AE34" s="31">
        <v>5</v>
      </c>
      <c r="AF34" s="31">
        <v>5</v>
      </c>
      <c r="AG34" s="31">
        <v>5</v>
      </c>
      <c r="AH34" s="40" t="s">
        <v>293</v>
      </c>
      <c r="AI34" s="16">
        <f t="shared" si="12"/>
        <v>5</v>
      </c>
      <c r="AJ34" s="41">
        <f ca="1">AVERAGE(LARGE((Y34,AD34,AI34),ROW(INDIRECT("1:3"))))</f>
        <v>59.666666666666664</v>
      </c>
      <c r="AK34" s="41">
        <f ca="1">AVERAGE(LARGE((Y34,AD34,AI34),ROW(INDIRECT("2:3"))))</f>
        <v>11.666666666666666</v>
      </c>
      <c r="AL34" s="69">
        <f t="shared" ca="1" si="13"/>
        <v>71.333333333333329</v>
      </c>
    </row>
    <row r="35" spans="1:38" s="42" customFormat="1">
      <c r="A35" s="2">
        <v>10</v>
      </c>
      <c r="B35" s="2">
        <v>298</v>
      </c>
      <c r="C35" s="2" t="s">
        <v>39</v>
      </c>
      <c r="D35" s="1" t="s">
        <v>96</v>
      </c>
      <c r="E35" s="1" t="s">
        <v>97</v>
      </c>
      <c r="F35" s="1" t="s">
        <v>66</v>
      </c>
      <c r="G35" s="1"/>
      <c r="H35" s="30">
        <v>35495</v>
      </c>
      <c r="I35" s="2" t="s">
        <v>92</v>
      </c>
      <c r="J35" s="31">
        <v>53</v>
      </c>
      <c r="K35" s="31">
        <v>55</v>
      </c>
      <c r="L35" s="31">
        <v>57</v>
      </c>
      <c r="M35" s="40" t="s">
        <v>198</v>
      </c>
      <c r="N35" s="16">
        <f t="shared" si="7"/>
        <v>55</v>
      </c>
      <c r="O35" s="31">
        <v>9</v>
      </c>
      <c r="P35" s="31">
        <v>10</v>
      </c>
      <c r="Q35" s="31">
        <v>10</v>
      </c>
      <c r="R35" s="40" t="s">
        <v>216</v>
      </c>
      <c r="S35" s="16">
        <f t="shared" si="8"/>
        <v>9.6666666666666661</v>
      </c>
      <c r="T35" s="29">
        <f t="shared" si="9"/>
        <v>55</v>
      </c>
      <c r="U35" s="31">
        <v>48</v>
      </c>
      <c r="V35" s="31">
        <v>46</v>
      </c>
      <c r="W35" s="31">
        <v>43</v>
      </c>
      <c r="X35" s="40" t="s">
        <v>254</v>
      </c>
      <c r="Y35" s="16">
        <f t="shared" si="10"/>
        <v>45.666666666666664</v>
      </c>
      <c r="Z35" s="31">
        <v>19</v>
      </c>
      <c r="AA35" s="31">
        <v>17</v>
      </c>
      <c r="AB35" s="31">
        <v>18</v>
      </c>
      <c r="AC35" s="40" t="s">
        <v>270</v>
      </c>
      <c r="AD35" s="16">
        <f t="shared" si="11"/>
        <v>18</v>
      </c>
      <c r="AE35" s="31">
        <v>5</v>
      </c>
      <c r="AF35" s="31">
        <v>5</v>
      </c>
      <c r="AG35" s="31">
        <v>5</v>
      </c>
      <c r="AH35" s="40" t="s">
        <v>287</v>
      </c>
      <c r="AI35" s="16">
        <f t="shared" si="12"/>
        <v>5</v>
      </c>
      <c r="AJ35" s="41">
        <f ca="1">AVERAGE(LARGE((Y35,AD35,AI35),ROW(INDIRECT("1:3"))))</f>
        <v>45.666666666666664</v>
      </c>
      <c r="AK35" s="41">
        <f ca="1">AVERAGE(LARGE((Y35,AD35,AI35),ROW(INDIRECT("2:3"))))</f>
        <v>18</v>
      </c>
      <c r="AL35" s="69">
        <f t="shared" ca="1" si="13"/>
        <v>63.666666666666664</v>
      </c>
    </row>
    <row r="36" spans="1:38" s="42" customFormat="1">
      <c r="A36" s="2">
        <v>11</v>
      </c>
      <c r="B36" s="2">
        <v>132</v>
      </c>
      <c r="C36" s="2" t="s">
        <v>39</v>
      </c>
      <c r="D36" s="1" t="s">
        <v>130</v>
      </c>
      <c r="E36" s="1" t="s">
        <v>131</v>
      </c>
      <c r="F36" s="1" t="s">
        <v>42</v>
      </c>
      <c r="G36" s="1" t="s">
        <v>132</v>
      </c>
      <c r="H36" s="43" t="s">
        <v>133</v>
      </c>
      <c r="I36" s="2" t="s">
        <v>118</v>
      </c>
      <c r="J36" s="31">
        <v>50</v>
      </c>
      <c r="K36" s="31">
        <v>52</v>
      </c>
      <c r="L36" s="31">
        <v>58</v>
      </c>
      <c r="M36" s="40" t="s">
        <v>225</v>
      </c>
      <c r="N36" s="16">
        <f t="shared" si="7"/>
        <v>53.333333333333336</v>
      </c>
      <c r="O36" s="31">
        <v>71</v>
      </c>
      <c r="P36" s="31">
        <v>65</v>
      </c>
      <c r="Q36" s="31">
        <v>70</v>
      </c>
      <c r="R36" s="40" t="s">
        <v>240</v>
      </c>
      <c r="S36" s="16">
        <f t="shared" si="8"/>
        <v>68.666666666666671</v>
      </c>
      <c r="T36" s="29">
        <f t="shared" si="9"/>
        <v>68.666666666666671</v>
      </c>
      <c r="U36" s="31">
        <v>5</v>
      </c>
      <c r="V36" s="31">
        <v>5</v>
      </c>
      <c r="W36" s="31">
        <v>5</v>
      </c>
      <c r="X36" s="40" t="s">
        <v>257</v>
      </c>
      <c r="Y36" s="16">
        <f t="shared" si="10"/>
        <v>5</v>
      </c>
      <c r="Z36" s="31">
        <v>41</v>
      </c>
      <c r="AA36" s="31">
        <v>45</v>
      </c>
      <c r="AB36" s="31">
        <v>44</v>
      </c>
      <c r="AC36" s="40" t="s">
        <v>274</v>
      </c>
      <c r="AD36" s="16">
        <f t="shared" si="11"/>
        <v>43.333333333333336</v>
      </c>
      <c r="AE36" s="31">
        <v>6</v>
      </c>
      <c r="AF36" s="31">
        <v>6</v>
      </c>
      <c r="AG36" s="31">
        <v>6</v>
      </c>
      <c r="AH36" s="40" t="s">
        <v>290</v>
      </c>
      <c r="AI36" s="16">
        <f t="shared" si="12"/>
        <v>6</v>
      </c>
      <c r="AJ36" s="41">
        <f ca="1">AVERAGE(LARGE((Y36,AD36,AI36),ROW(INDIRECT("1:3"))))</f>
        <v>43.333333333333336</v>
      </c>
      <c r="AK36" s="41">
        <f ca="1">AVERAGE(LARGE((Y36,AD36,AI36),ROW(INDIRECT("2:3"))))</f>
        <v>6</v>
      </c>
      <c r="AL36" s="69">
        <f t="shared" ca="1" si="13"/>
        <v>49.333333333333336</v>
      </c>
    </row>
    <row r="37" spans="1:38" s="67" customFormat="1" ht="13.5" thickBot="1">
      <c r="A37" s="58">
        <v>12</v>
      </c>
      <c r="B37" s="58">
        <v>68</v>
      </c>
      <c r="C37" s="58" t="s">
        <v>39</v>
      </c>
      <c r="D37" s="59" t="s">
        <v>157</v>
      </c>
      <c r="E37" s="59" t="s">
        <v>158</v>
      </c>
      <c r="F37" s="59" t="s">
        <v>42</v>
      </c>
      <c r="G37" s="59"/>
      <c r="H37" s="60" t="s">
        <v>159</v>
      </c>
      <c r="I37" s="58" t="s">
        <v>148</v>
      </c>
      <c r="J37" s="61">
        <v>59</v>
      </c>
      <c r="K37" s="61">
        <v>64</v>
      </c>
      <c r="L37" s="61">
        <v>65</v>
      </c>
      <c r="M37" s="62" t="s">
        <v>231</v>
      </c>
      <c r="N37" s="63">
        <f t="shared" si="7"/>
        <v>62.666666666666664</v>
      </c>
      <c r="O37" s="61">
        <v>5</v>
      </c>
      <c r="P37" s="61">
        <v>5</v>
      </c>
      <c r="Q37" s="61">
        <v>5</v>
      </c>
      <c r="R37" s="62" t="s">
        <v>246</v>
      </c>
      <c r="S37" s="63">
        <f t="shared" si="8"/>
        <v>5</v>
      </c>
      <c r="T37" s="64">
        <f t="shared" si="9"/>
        <v>62.666666666666664</v>
      </c>
      <c r="U37" s="61">
        <v>5</v>
      </c>
      <c r="V37" s="61">
        <v>5</v>
      </c>
      <c r="W37" s="61">
        <v>5</v>
      </c>
      <c r="X37" s="62" t="s">
        <v>255</v>
      </c>
      <c r="Y37" s="63">
        <f t="shared" si="10"/>
        <v>5</v>
      </c>
      <c r="Z37" s="61">
        <v>5</v>
      </c>
      <c r="AA37" s="61">
        <v>6</v>
      </c>
      <c r="AB37" s="61">
        <v>6</v>
      </c>
      <c r="AC37" s="62" t="s">
        <v>271</v>
      </c>
      <c r="AD37" s="63">
        <f t="shared" si="11"/>
        <v>5.666666666666667</v>
      </c>
      <c r="AE37" s="61">
        <v>5</v>
      </c>
      <c r="AF37" s="61">
        <v>5</v>
      </c>
      <c r="AG37" s="61">
        <v>6</v>
      </c>
      <c r="AH37" s="62" t="s">
        <v>287</v>
      </c>
      <c r="AI37" s="63">
        <f t="shared" si="12"/>
        <v>5.333333333333333</v>
      </c>
      <c r="AJ37" s="65">
        <f ca="1">AVERAGE(LARGE((Y37,AD37,AI37),ROW(INDIRECT("1:3"))))</f>
        <v>5.666666666666667</v>
      </c>
      <c r="AK37" s="65">
        <f ca="1">AVERAGE(LARGE((Y37,AD37,AI37),ROW(INDIRECT("2:3"))))</f>
        <v>5.333333333333333</v>
      </c>
      <c r="AL37" s="70">
        <f t="shared" ca="1" si="13"/>
        <v>11</v>
      </c>
    </row>
    <row r="38" spans="1:38" s="38" customFormat="1">
      <c r="A38" s="53">
        <v>13</v>
      </c>
      <c r="B38" s="53">
        <v>292</v>
      </c>
      <c r="C38" s="53" t="s">
        <v>45</v>
      </c>
      <c r="D38" s="54" t="s">
        <v>160</v>
      </c>
      <c r="E38" s="54" t="s">
        <v>161</v>
      </c>
      <c r="F38" s="54" t="s">
        <v>42</v>
      </c>
      <c r="G38" s="54"/>
      <c r="H38" s="68" t="s">
        <v>162</v>
      </c>
      <c r="I38" s="53" t="s">
        <v>148</v>
      </c>
      <c r="J38" s="56">
        <v>54</v>
      </c>
      <c r="K38" s="56">
        <v>50</v>
      </c>
      <c r="L38" s="56">
        <v>59</v>
      </c>
      <c r="M38" s="45" t="s">
        <v>232</v>
      </c>
      <c r="N38" s="16">
        <f t="shared" si="7"/>
        <v>54.333333333333336</v>
      </c>
      <c r="O38" s="56">
        <v>52</v>
      </c>
      <c r="P38" s="56">
        <v>52</v>
      </c>
      <c r="Q38" s="56">
        <v>59</v>
      </c>
      <c r="R38" s="45" t="s">
        <v>232</v>
      </c>
      <c r="S38" s="16">
        <f t="shared" si="8"/>
        <v>54.333333333333336</v>
      </c>
      <c r="T38" s="57">
        <f t="shared" si="9"/>
        <v>54.333333333333336</v>
      </c>
      <c r="U38" s="56"/>
      <c r="V38" s="56"/>
      <c r="W38" s="56"/>
      <c r="X38" s="45"/>
      <c r="Y38" s="16"/>
      <c r="Z38" s="56"/>
      <c r="AA38" s="56"/>
      <c r="AB38" s="56"/>
      <c r="AC38" s="45"/>
      <c r="AD38" s="16"/>
      <c r="AE38" s="56"/>
      <c r="AF38" s="56"/>
      <c r="AG38" s="56"/>
      <c r="AH38" s="45"/>
      <c r="AI38" s="16"/>
      <c r="AJ38" s="16"/>
      <c r="AK38" s="16"/>
      <c r="AL38" s="16"/>
    </row>
    <row r="39" spans="1:38" s="38" customFormat="1">
      <c r="A39" s="2">
        <v>14</v>
      </c>
      <c r="B39" s="2">
        <v>253</v>
      </c>
      <c r="C39" s="2" t="s">
        <v>39</v>
      </c>
      <c r="D39" s="1" t="s">
        <v>85</v>
      </c>
      <c r="E39" s="1" t="s">
        <v>86</v>
      </c>
      <c r="F39" s="1" t="s">
        <v>42</v>
      </c>
      <c r="G39" s="1" t="s">
        <v>87</v>
      </c>
      <c r="H39" s="43" t="s">
        <v>88</v>
      </c>
      <c r="I39" s="2" t="s">
        <v>77</v>
      </c>
      <c r="J39" s="31">
        <v>42</v>
      </c>
      <c r="K39" s="44">
        <v>42</v>
      </c>
      <c r="L39" s="44">
        <v>40</v>
      </c>
      <c r="M39" s="45" t="s">
        <v>197</v>
      </c>
      <c r="N39" s="16">
        <f t="shared" si="7"/>
        <v>41.333333333333336</v>
      </c>
      <c r="O39" s="44">
        <v>50</v>
      </c>
      <c r="P39" s="44">
        <v>50</v>
      </c>
      <c r="Q39" s="44">
        <v>55</v>
      </c>
      <c r="R39" s="45" t="s">
        <v>215</v>
      </c>
      <c r="S39" s="16">
        <f t="shared" si="8"/>
        <v>51.666666666666664</v>
      </c>
      <c r="T39" s="29">
        <f t="shared" si="9"/>
        <v>51.666666666666664</v>
      </c>
      <c r="U39" s="44"/>
      <c r="V39" s="44"/>
      <c r="W39" s="44"/>
      <c r="X39" s="45"/>
      <c r="Y39" s="16"/>
      <c r="Z39" s="44"/>
      <c r="AA39" s="44"/>
      <c r="AB39" s="44"/>
      <c r="AC39" s="45"/>
      <c r="AD39" s="16"/>
      <c r="AE39" s="44"/>
      <c r="AF39" s="44"/>
      <c r="AG39" s="44"/>
      <c r="AH39" s="45"/>
      <c r="AI39" s="16"/>
      <c r="AJ39" s="41"/>
      <c r="AK39" s="41"/>
      <c r="AL39" s="16"/>
    </row>
    <row r="40" spans="1:38" s="38" customFormat="1">
      <c r="A40" s="2">
        <v>15</v>
      </c>
      <c r="B40" s="2">
        <v>286</v>
      </c>
      <c r="C40" s="2" t="s">
        <v>39</v>
      </c>
      <c r="D40" s="1" t="s">
        <v>40</v>
      </c>
      <c r="E40" s="1" t="s">
        <v>105</v>
      </c>
      <c r="F40" s="1" t="s">
        <v>42</v>
      </c>
      <c r="G40" s="1" t="s">
        <v>106</v>
      </c>
      <c r="H40" s="43" t="s">
        <v>107</v>
      </c>
      <c r="I40" s="2" t="s">
        <v>92</v>
      </c>
      <c r="J40" s="44">
        <v>51</v>
      </c>
      <c r="K40" s="44">
        <v>48</v>
      </c>
      <c r="L40" s="44">
        <v>50</v>
      </c>
      <c r="M40" s="45" t="s">
        <v>201</v>
      </c>
      <c r="N40" s="16">
        <f t="shared" si="7"/>
        <v>49.666666666666664</v>
      </c>
      <c r="O40" s="44">
        <v>42</v>
      </c>
      <c r="P40" s="44">
        <v>40</v>
      </c>
      <c r="Q40" s="44">
        <v>48</v>
      </c>
      <c r="R40" s="45" t="s">
        <v>207</v>
      </c>
      <c r="S40" s="16">
        <f t="shared" si="8"/>
        <v>43.333333333333336</v>
      </c>
      <c r="T40" s="29">
        <f t="shared" si="9"/>
        <v>49.666666666666664</v>
      </c>
      <c r="U40" s="31"/>
      <c r="V40" s="44"/>
      <c r="W40" s="44"/>
      <c r="X40" s="45"/>
      <c r="Y40" s="16"/>
      <c r="Z40" s="44"/>
      <c r="AA40" s="44"/>
      <c r="AB40" s="44"/>
      <c r="AC40" s="45"/>
      <c r="AD40" s="16"/>
      <c r="AE40" s="44"/>
      <c r="AF40" s="44"/>
      <c r="AG40" s="44"/>
      <c r="AH40" s="45"/>
      <c r="AI40" s="16"/>
      <c r="AJ40" s="41"/>
      <c r="AK40" s="41"/>
      <c r="AL40" s="16"/>
    </row>
    <row r="41" spans="1:38" s="38" customFormat="1">
      <c r="A41" s="2">
        <v>16</v>
      </c>
      <c r="B41" s="2">
        <v>97</v>
      </c>
      <c r="C41" s="2" t="s">
        <v>39</v>
      </c>
      <c r="D41" s="1" t="s">
        <v>134</v>
      </c>
      <c r="E41" s="1" t="s">
        <v>135</v>
      </c>
      <c r="F41" s="1" t="s">
        <v>42</v>
      </c>
      <c r="G41" s="1" t="s">
        <v>136</v>
      </c>
      <c r="H41" s="43" t="s">
        <v>137</v>
      </c>
      <c r="I41" s="2" t="s">
        <v>118</v>
      </c>
      <c r="J41" s="44">
        <v>37</v>
      </c>
      <c r="K41" s="44">
        <v>42</v>
      </c>
      <c r="L41" s="44">
        <v>42</v>
      </c>
      <c r="M41" s="45" t="s">
        <v>226</v>
      </c>
      <c r="N41" s="16">
        <f t="shared" si="7"/>
        <v>40.333333333333336</v>
      </c>
      <c r="O41" s="44">
        <v>7</v>
      </c>
      <c r="P41" s="44">
        <v>7</v>
      </c>
      <c r="Q41" s="44">
        <v>7</v>
      </c>
      <c r="R41" s="45" t="s">
        <v>241</v>
      </c>
      <c r="S41" s="16">
        <f t="shared" si="8"/>
        <v>7</v>
      </c>
      <c r="T41" s="29">
        <f t="shared" si="9"/>
        <v>40.333333333333336</v>
      </c>
      <c r="U41" s="44"/>
      <c r="V41" s="44"/>
      <c r="W41" s="44"/>
      <c r="X41" s="45"/>
      <c r="Y41" s="16"/>
      <c r="Z41" s="44"/>
      <c r="AA41" s="44"/>
      <c r="AB41" s="44"/>
      <c r="AC41" s="45"/>
      <c r="AD41" s="16"/>
      <c r="AE41" s="44"/>
      <c r="AF41" s="44"/>
      <c r="AG41" s="44"/>
      <c r="AH41" s="45"/>
      <c r="AI41" s="16"/>
      <c r="AJ41" s="41"/>
      <c r="AK41" s="41"/>
      <c r="AL41" s="16"/>
    </row>
    <row r="42" spans="1:38" s="38" customFormat="1">
      <c r="A42" s="2">
        <v>17</v>
      </c>
      <c r="B42" s="2">
        <v>275</v>
      </c>
      <c r="C42" s="2" t="s">
        <v>39</v>
      </c>
      <c r="D42" s="1" t="s">
        <v>138</v>
      </c>
      <c r="E42" s="1" t="s">
        <v>139</v>
      </c>
      <c r="F42" s="1" t="s">
        <v>66</v>
      </c>
      <c r="G42" s="1" t="s">
        <v>140</v>
      </c>
      <c r="H42" s="43" t="s">
        <v>141</v>
      </c>
      <c r="I42" s="2" t="s">
        <v>118</v>
      </c>
      <c r="J42" s="44">
        <v>32</v>
      </c>
      <c r="K42" s="44">
        <v>34</v>
      </c>
      <c r="L42" s="44">
        <v>36</v>
      </c>
      <c r="M42" s="45" t="s">
        <v>227</v>
      </c>
      <c r="N42" s="16">
        <f t="shared" si="7"/>
        <v>34</v>
      </c>
      <c r="O42" s="44">
        <v>40</v>
      </c>
      <c r="P42" s="44">
        <v>36</v>
      </c>
      <c r="Q42" s="44">
        <v>39</v>
      </c>
      <c r="R42" s="45" t="s">
        <v>242</v>
      </c>
      <c r="S42" s="16">
        <f t="shared" si="8"/>
        <v>38.333333333333336</v>
      </c>
      <c r="T42" s="29">
        <f t="shared" si="9"/>
        <v>38.333333333333336</v>
      </c>
      <c r="U42" s="31"/>
      <c r="V42" s="44"/>
      <c r="W42" s="44"/>
      <c r="X42" s="45"/>
      <c r="Y42" s="16"/>
      <c r="Z42" s="44"/>
      <c r="AA42" s="44"/>
      <c r="AB42" s="44"/>
      <c r="AC42" s="45"/>
      <c r="AD42" s="16"/>
      <c r="AE42" s="44"/>
      <c r="AF42" s="44"/>
      <c r="AG42" s="44"/>
      <c r="AH42" s="45"/>
      <c r="AI42" s="16"/>
      <c r="AJ42" s="41"/>
      <c r="AK42" s="41"/>
      <c r="AL42" s="16"/>
    </row>
    <row r="43" spans="1:38" s="38" customFormat="1">
      <c r="A43" s="2">
        <v>18</v>
      </c>
      <c r="B43" s="2">
        <v>227</v>
      </c>
      <c r="C43" s="2" t="s">
        <v>39</v>
      </c>
      <c r="D43" s="1" t="s">
        <v>146</v>
      </c>
      <c r="E43" s="1" t="s">
        <v>147</v>
      </c>
      <c r="F43" s="1" t="s">
        <v>42</v>
      </c>
      <c r="G43" s="1"/>
      <c r="H43" s="30">
        <v>32335</v>
      </c>
      <c r="I43" s="2" t="s">
        <v>148</v>
      </c>
      <c r="J43" s="31">
        <v>5</v>
      </c>
      <c r="K43" s="44">
        <v>5</v>
      </c>
      <c r="L43" s="44">
        <v>5</v>
      </c>
      <c r="M43" s="45" t="s">
        <v>229</v>
      </c>
      <c r="N43" s="16">
        <f t="shared" si="7"/>
        <v>5</v>
      </c>
      <c r="O43" s="44">
        <v>32</v>
      </c>
      <c r="P43" s="44">
        <v>37</v>
      </c>
      <c r="Q43" s="44">
        <v>40</v>
      </c>
      <c r="R43" s="45" t="s">
        <v>244</v>
      </c>
      <c r="S43" s="16">
        <f t="shared" si="8"/>
        <v>36.333333333333336</v>
      </c>
      <c r="T43" s="29">
        <f t="shared" si="9"/>
        <v>36.333333333333336</v>
      </c>
      <c r="U43" s="44"/>
      <c r="V43" s="44"/>
      <c r="W43" s="44"/>
      <c r="X43" s="45"/>
      <c r="Y43" s="16"/>
      <c r="Z43" s="44"/>
      <c r="AA43" s="44"/>
      <c r="AB43" s="44"/>
      <c r="AC43" s="45"/>
      <c r="AD43" s="16"/>
      <c r="AE43" s="44"/>
      <c r="AF43" s="44"/>
      <c r="AG43" s="44"/>
      <c r="AH43" s="45"/>
      <c r="AI43" s="16"/>
      <c r="AJ43" s="41"/>
      <c r="AK43" s="41"/>
      <c r="AL43" s="16"/>
    </row>
    <row r="44" spans="1:38" s="38" customFormat="1">
      <c r="A44" s="2">
        <v>19</v>
      </c>
      <c r="B44" s="2">
        <v>285</v>
      </c>
      <c r="C44" s="2" t="s">
        <v>45</v>
      </c>
      <c r="D44" s="1" t="s">
        <v>108</v>
      </c>
      <c r="E44" s="1" t="s">
        <v>109</v>
      </c>
      <c r="F44" s="1" t="s">
        <v>42</v>
      </c>
      <c r="G44" s="1" t="s">
        <v>110</v>
      </c>
      <c r="H44" s="43" t="s">
        <v>111</v>
      </c>
      <c r="I44" s="2" t="s">
        <v>92</v>
      </c>
      <c r="J44" s="44">
        <v>37</v>
      </c>
      <c r="K44" s="44">
        <v>33</v>
      </c>
      <c r="L44" s="44">
        <v>36</v>
      </c>
      <c r="M44" s="45" t="s">
        <v>202</v>
      </c>
      <c r="N44" s="16">
        <f t="shared" si="7"/>
        <v>35.333333333333336</v>
      </c>
      <c r="O44" s="44">
        <v>7</v>
      </c>
      <c r="P44" s="44">
        <v>7</v>
      </c>
      <c r="Q44" s="44">
        <v>7</v>
      </c>
      <c r="R44" s="45" t="s">
        <v>218</v>
      </c>
      <c r="S44" s="16">
        <f t="shared" si="8"/>
        <v>7</v>
      </c>
      <c r="T44" s="29">
        <f t="shared" si="9"/>
        <v>35.333333333333336</v>
      </c>
      <c r="U44" s="44"/>
      <c r="V44" s="44"/>
      <c r="W44" s="44"/>
      <c r="X44" s="45"/>
      <c r="Y44" s="16"/>
      <c r="Z44" s="44"/>
      <c r="AA44" s="44"/>
      <c r="AB44" s="44"/>
      <c r="AC44" s="45"/>
      <c r="AD44" s="16"/>
      <c r="AE44" s="44"/>
      <c r="AF44" s="44"/>
      <c r="AG44" s="44"/>
      <c r="AH44" s="45"/>
      <c r="AI44" s="16"/>
      <c r="AJ44" s="41"/>
      <c r="AK44" s="41"/>
      <c r="AL44" s="16"/>
    </row>
    <row r="45" spans="1:38" s="38" customFormat="1">
      <c r="A45" s="2">
        <v>20</v>
      </c>
      <c r="B45" s="2">
        <v>258</v>
      </c>
      <c r="C45" s="2" t="s">
        <v>45</v>
      </c>
      <c r="D45" s="1" t="s">
        <v>112</v>
      </c>
      <c r="E45" s="1" t="s">
        <v>113</v>
      </c>
      <c r="F45" s="1" t="s">
        <v>42</v>
      </c>
      <c r="G45" s="1"/>
      <c r="H45" s="43" t="s">
        <v>114</v>
      </c>
      <c r="I45" s="2" t="s">
        <v>92</v>
      </c>
      <c r="J45" s="44">
        <v>4</v>
      </c>
      <c r="K45" s="44">
        <v>4</v>
      </c>
      <c r="L45" s="44">
        <v>4</v>
      </c>
      <c r="M45" s="45" t="s">
        <v>203</v>
      </c>
      <c r="N45" s="16">
        <f t="shared" si="7"/>
        <v>4</v>
      </c>
      <c r="O45" s="44">
        <v>31</v>
      </c>
      <c r="P45" s="44">
        <v>30</v>
      </c>
      <c r="Q45" s="44">
        <v>42</v>
      </c>
      <c r="R45" s="45" t="s">
        <v>219</v>
      </c>
      <c r="S45" s="16">
        <f t="shared" si="8"/>
        <v>34.333333333333336</v>
      </c>
      <c r="T45" s="29">
        <f t="shared" si="9"/>
        <v>34.333333333333336</v>
      </c>
      <c r="U45" s="44"/>
      <c r="V45" s="44"/>
      <c r="W45" s="44"/>
      <c r="X45" s="45"/>
      <c r="Y45" s="16"/>
      <c r="Z45" s="44"/>
      <c r="AA45" s="44"/>
      <c r="AB45" s="44"/>
      <c r="AC45" s="45"/>
      <c r="AD45" s="16"/>
      <c r="AE45" s="44"/>
      <c r="AF45" s="44"/>
      <c r="AG45" s="44"/>
      <c r="AH45" s="45"/>
      <c r="AI45" s="16"/>
      <c r="AJ45" s="41"/>
      <c r="AK45" s="41"/>
      <c r="AL45" s="16"/>
    </row>
    <row r="46" spans="1:38" s="38" customFormat="1">
      <c r="A46" s="2">
        <v>21</v>
      </c>
      <c r="B46" s="2">
        <v>146</v>
      </c>
      <c r="C46" s="2" t="s">
        <v>39</v>
      </c>
      <c r="D46" s="1" t="s">
        <v>102</v>
      </c>
      <c r="E46" s="1" t="s">
        <v>103</v>
      </c>
      <c r="F46" s="1" t="s">
        <v>42</v>
      </c>
      <c r="G46" s="1"/>
      <c r="H46" s="43" t="s">
        <v>104</v>
      </c>
      <c r="I46" s="2" t="s">
        <v>92</v>
      </c>
      <c r="J46" s="44">
        <v>4</v>
      </c>
      <c r="K46" s="44">
        <v>4</v>
      </c>
      <c r="L46" s="44">
        <v>4</v>
      </c>
      <c r="M46" s="45" t="s">
        <v>200</v>
      </c>
      <c r="N46" s="16">
        <f t="shared" si="7"/>
        <v>4</v>
      </c>
      <c r="O46" s="44">
        <v>33</v>
      </c>
      <c r="P46" s="44">
        <v>30</v>
      </c>
      <c r="Q46" s="44">
        <v>35</v>
      </c>
      <c r="R46" s="45" t="s">
        <v>209</v>
      </c>
      <c r="S46" s="16">
        <f t="shared" si="8"/>
        <v>32.666666666666664</v>
      </c>
      <c r="T46" s="29">
        <f t="shared" si="9"/>
        <v>32.666666666666664</v>
      </c>
      <c r="U46" s="44"/>
      <c r="V46" s="44"/>
      <c r="W46" s="44"/>
      <c r="X46" s="45"/>
      <c r="Y46" s="16"/>
      <c r="Z46" s="44"/>
      <c r="AA46" s="44"/>
      <c r="AB46" s="44"/>
      <c r="AC46" s="45"/>
      <c r="AD46" s="16"/>
      <c r="AE46" s="44"/>
      <c r="AF46" s="44"/>
      <c r="AG46" s="44"/>
      <c r="AH46" s="45"/>
      <c r="AI46" s="16"/>
      <c r="AJ46" s="41"/>
      <c r="AK46" s="41"/>
      <c r="AL46" s="16"/>
    </row>
    <row r="47" spans="1:38" s="38" customFormat="1">
      <c r="A47" s="2">
        <v>22</v>
      </c>
      <c r="B47" s="2">
        <v>10</v>
      </c>
      <c r="C47" s="2" t="s">
        <v>45</v>
      </c>
      <c r="D47" s="1" t="s">
        <v>73</v>
      </c>
      <c r="E47" s="1" t="s">
        <v>74</v>
      </c>
      <c r="F47" s="1" t="s">
        <v>66</v>
      </c>
      <c r="G47" s="1" t="s">
        <v>75</v>
      </c>
      <c r="H47" s="43" t="s">
        <v>76</v>
      </c>
      <c r="I47" s="2" t="s">
        <v>77</v>
      </c>
      <c r="J47" s="31">
        <v>14</v>
      </c>
      <c r="K47" s="44">
        <v>20</v>
      </c>
      <c r="L47" s="44">
        <v>20</v>
      </c>
      <c r="M47" s="45" t="s">
        <v>195</v>
      </c>
      <c r="N47" s="16">
        <f t="shared" si="7"/>
        <v>18</v>
      </c>
      <c r="O47" s="44">
        <v>8</v>
      </c>
      <c r="P47" s="44">
        <v>7</v>
      </c>
      <c r="Q47" s="44">
        <v>8</v>
      </c>
      <c r="R47" s="45" t="s">
        <v>212</v>
      </c>
      <c r="S47" s="16">
        <f t="shared" si="8"/>
        <v>7.666666666666667</v>
      </c>
      <c r="T47" s="29">
        <f t="shared" si="9"/>
        <v>18</v>
      </c>
      <c r="U47" s="44"/>
      <c r="V47" s="44"/>
      <c r="W47" s="44"/>
      <c r="X47" s="45"/>
      <c r="Y47" s="16"/>
      <c r="Z47" s="44"/>
      <c r="AA47" s="44"/>
      <c r="AB47" s="44"/>
      <c r="AC47" s="45"/>
      <c r="AD47" s="16"/>
      <c r="AE47" s="44"/>
      <c r="AF47" s="44"/>
      <c r="AG47" s="44"/>
      <c r="AH47" s="45"/>
      <c r="AI47" s="16"/>
      <c r="AJ47" s="41"/>
      <c r="AK47" s="41"/>
      <c r="AL47" s="16"/>
    </row>
    <row r="48" spans="1:38" s="38" customFormat="1">
      <c r="A48" s="2">
        <v>23</v>
      </c>
      <c r="B48" s="2">
        <v>62</v>
      </c>
      <c r="C48" s="2" t="s">
        <v>39</v>
      </c>
      <c r="D48" s="1" t="s">
        <v>175</v>
      </c>
      <c r="E48" s="1" t="s">
        <v>176</v>
      </c>
      <c r="F48" s="1" t="s">
        <v>177</v>
      </c>
      <c r="G48" s="1"/>
      <c r="H48" s="43" t="s">
        <v>178</v>
      </c>
      <c r="I48" s="2" t="s">
        <v>179</v>
      </c>
      <c r="J48" s="31">
        <v>4</v>
      </c>
      <c r="K48" s="44">
        <v>4</v>
      </c>
      <c r="L48" s="44">
        <v>4</v>
      </c>
      <c r="M48" s="45" t="s">
        <v>233</v>
      </c>
      <c r="N48" s="16">
        <f t="shared" si="7"/>
        <v>4</v>
      </c>
      <c r="O48" s="44">
        <v>16</v>
      </c>
      <c r="P48" s="44">
        <v>14</v>
      </c>
      <c r="Q48" s="44">
        <v>18</v>
      </c>
      <c r="R48" s="45" t="s">
        <v>247</v>
      </c>
      <c r="S48" s="16">
        <f t="shared" si="8"/>
        <v>16</v>
      </c>
      <c r="T48" s="29">
        <f t="shared" si="9"/>
        <v>16</v>
      </c>
      <c r="U48" s="44"/>
      <c r="V48" s="44"/>
      <c r="W48" s="44"/>
      <c r="X48" s="45"/>
      <c r="Y48" s="16"/>
      <c r="Z48" s="44"/>
      <c r="AA48" s="44"/>
      <c r="AB48" s="44"/>
      <c r="AC48" s="45"/>
      <c r="AD48" s="16"/>
      <c r="AE48" s="44"/>
      <c r="AF48" s="44"/>
      <c r="AG48" s="44"/>
      <c r="AH48" s="45"/>
      <c r="AI48" s="16"/>
      <c r="AJ48" s="41"/>
      <c r="AK48" s="41"/>
      <c r="AL48" s="16"/>
    </row>
    <row r="49" spans="1:38" s="38" customFormat="1">
      <c r="A49" s="2">
        <v>24</v>
      </c>
      <c r="B49" s="2">
        <v>148</v>
      </c>
      <c r="C49" s="2" t="s">
        <v>45</v>
      </c>
      <c r="D49" s="1" t="s">
        <v>183</v>
      </c>
      <c r="E49" s="1" t="s">
        <v>184</v>
      </c>
      <c r="F49" s="1" t="s">
        <v>42</v>
      </c>
      <c r="G49" s="1"/>
      <c r="H49" s="43" t="s">
        <v>185</v>
      </c>
      <c r="I49" s="2" t="s">
        <v>179</v>
      </c>
      <c r="J49" s="44">
        <v>13</v>
      </c>
      <c r="K49" s="44">
        <v>11</v>
      </c>
      <c r="L49" s="44">
        <v>14</v>
      </c>
      <c r="M49" s="45" t="s">
        <v>235</v>
      </c>
      <c r="N49" s="16">
        <f t="shared" si="7"/>
        <v>12.666666666666666</v>
      </c>
      <c r="O49" s="44">
        <v>5</v>
      </c>
      <c r="P49" s="44">
        <v>5</v>
      </c>
      <c r="Q49" s="44">
        <v>5</v>
      </c>
      <c r="R49" s="45" t="s">
        <v>237</v>
      </c>
      <c r="S49" s="16">
        <f t="shared" si="8"/>
        <v>5</v>
      </c>
      <c r="T49" s="29">
        <f t="shared" si="9"/>
        <v>12.666666666666666</v>
      </c>
      <c r="U49" s="44"/>
      <c r="V49" s="44"/>
      <c r="W49" s="44"/>
      <c r="X49" s="45"/>
      <c r="Y49" s="16"/>
      <c r="Z49" s="44"/>
      <c r="AA49" s="44"/>
      <c r="AB49" s="44"/>
      <c r="AC49" s="45"/>
      <c r="AD49" s="16"/>
      <c r="AE49" s="44"/>
      <c r="AF49" s="44"/>
      <c r="AG49" s="44"/>
      <c r="AH49" s="45"/>
      <c r="AI49" s="16"/>
      <c r="AJ49" s="41"/>
      <c r="AK49" s="41"/>
      <c r="AL49" s="16"/>
    </row>
    <row r="50" spans="1:38" s="38" customFormat="1">
      <c r="A50" s="2">
        <v>25</v>
      </c>
      <c r="B50" s="2">
        <v>192</v>
      </c>
      <c r="C50" s="2"/>
      <c r="D50" s="1" t="s">
        <v>180</v>
      </c>
      <c r="E50" s="1" t="s">
        <v>181</v>
      </c>
      <c r="F50" s="1" t="s">
        <v>42</v>
      </c>
      <c r="G50" s="1"/>
      <c r="H50" s="43" t="s">
        <v>182</v>
      </c>
      <c r="I50" s="2" t="s">
        <v>179</v>
      </c>
      <c r="J50" s="44">
        <v>12</v>
      </c>
      <c r="K50" s="44">
        <v>10</v>
      </c>
      <c r="L50" s="44">
        <v>14</v>
      </c>
      <c r="M50" s="45" t="s">
        <v>234</v>
      </c>
      <c r="N50" s="16">
        <f t="shared" si="7"/>
        <v>12</v>
      </c>
      <c r="O50" s="44">
        <v>10</v>
      </c>
      <c r="P50" s="44">
        <v>10</v>
      </c>
      <c r="Q50" s="44">
        <v>15</v>
      </c>
      <c r="R50" s="45" t="s">
        <v>248</v>
      </c>
      <c r="S50" s="16">
        <f t="shared" si="8"/>
        <v>11.666666666666666</v>
      </c>
      <c r="T50" s="29">
        <f t="shared" si="9"/>
        <v>12</v>
      </c>
      <c r="U50" s="44"/>
      <c r="V50" s="44"/>
      <c r="W50" s="44"/>
      <c r="X50" s="45"/>
      <c r="Y50" s="16"/>
      <c r="Z50" s="44"/>
      <c r="AA50" s="44"/>
      <c r="AB50" s="44"/>
      <c r="AC50" s="45"/>
      <c r="AD50" s="16"/>
      <c r="AE50" s="44"/>
      <c r="AF50" s="44"/>
      <c r="AG50" s="44"/>
      <c r="AH50" s="45"/>
      <c r="AI50" s="16"/>
      <c r="AJ50" s="41"/>
      <c r="AK50" s="41"/>
      <c r="AL50" s="16"/>
    </row>
    <row r="51" spans="1:38" s="38" customFormat="1">
      <c r="A51" s="2">
        <v>26</v>
      </c>
      <c r="B51" s="2">
        <v>197</v>
      </c>
      <c r="C51" s="2" t="s">
        <v>39</v>
      </c>
      <c r="D51" s="1" t="s">
        <v>127</v>
      </c>
      <c r="E51" s="1" t="s">
        <v>128</v>
      </c>
      <c r="F51" s="1" t="s">
        <v>42</v>
      </c>
      <c r="G51" s="1" t="s">
        <v>129</v>
      </c>
      <c r="H51" s="30">
        <v>33767</v>
      </c>
      <c r="I51" s="2" t="s">
        <v>118</v>
      </c>
      <c r="J51" s="31">
        <v>5</v>
      </c>
      <c r="K51" s="44">
        <v>5</v>
      </c>
      <c r="L51" s="44">
        <v>5</v>
      </c>
      <c r="M51" s="45" t="s">
        <v>224</v>
      </c>
      <c r="N51" s="16">
        <f t="shared" si="7"/>
        <v>5</v>
      </c>
      <c r="O51" s="44">
        <v>7</v>
      </c>
      <c r="P51" s="44">
        <v>7</v>
      </c>
      <c r="Q51" s="44">
        <v>7</v>
      </c>
      <c r="R51" s="45" t="s">
        <v>239</v>
      </c>
      <c r="S51" s="16">
        <f t="shared" si="8"/>
        <v>7</v>
      </c>
      <c r="T51" s="29">
        <f t="shared" si="9"/>
        <v>7</v>
      </c>
      <c r="U51" s="44"/>
      <c r="V51" s="44"/>
      <c r="W51" s="44"/>
      <c r="X51" s="45"/>
      <c r="Y51" s="16"/>
      <c r="Z51" s="44"/>
      <c r="AA51" s="44"/>
      <c r="AB51" s="44"/>
      <c r="AC51" s="45"/>
      <c r="AD51" s="16"/>
      <c r="AE51" s="44"/>
      <c r="AF51" s="44"/>
      <c r="AG51" s="44"/>
      <c r="AH51" s="45"/>
      <c r="AI51" s="16"/>
      <c r="AJ51" s="41"/>
      <c r="AK51" s="41"/>
      <c r="AL51" s="16"/>
    </row>
    <row r="52" spans="1:38" s="38" customFormat="1">
      <c r="A52" s="2" t="s">
        <v>300</v>
      </c>
      <c r="B52" s="2">
        <v>324</v>
      </c>
      <c r="C52" s="2" t="s">
        <v>45</v>
      </c>
      <c r="D52" s="1" t="s">
        <v>89</v>
      </c>
      <c r="E52" s="1" t="s">
        <v>90</v>
      </c>
      <c r="F52" s="1" t="s">
        <v>42</v>
      </c>
      <c r="G52" s="1" t="s">
        <v>91</v>
      </c>
      <c r="H52" s="30">
        <v>35431</v>
      </c>
      <c r="I52" s="2" t="s">
        <v>92</v>
      </c>
      <c r="J52" s="31"/>
      <c r="K52" s="44"/>
      <c r="L52" s="44"/>
      <c r="M52" s="45"/>
      <c r="N52" s="16"/>
      <c r="O52" s="44"/>
      <c r="P52" s="44"/>
      <c r="Q52" s="44"/>
      <c r="R52" s="45"/>
      <c r="S52" s="16"/>
      <c r="T52" s="31"/>
      <c r="U52" s="31"/>
      <c r="V52" s="31"/>
      <c r="W52" s="31"/>
      <c r="X52" s="40"/>
      <c r="Y52" s="16"/>
      <c r="Z52" s="31"/>
      <c r="AA52" s="31"/>
      <c r="AB52" s="31"/>
      <c r="AC52" s="40"/>
      <c r="AD52" s="16"/>
      <c r="AE52" s="31"/>
      <c r="AF52" s="31"/>
      <c r="AG52" s="31"/>
      <c r="AH52" s="40"/>
      <c r="AI52" s="16"/>
      <c r="AJ52" s="41"/>
      <c r="AK52" s="41"/>
      <c r="AL52" s="16"/>
    </row>
    <row r="53" spans="1:38" s="38" customFormat="1">
      <c r="A53" s="2" t="s">
        <v>300</v>
      </c>
      <c r="B53" s="2">
        <v>175</v>
      </c>
      <c r="C53" s="2" t="s">
        <v>39</v>
      </c>
      <c r="D53" s="1" t="s">
        <v>93</v>
      </c>
      <c r="E53" s="1" t="s">
        <v>94</v>
      </c>
      <c r="F53" s="1" t="s">
        <v>66</v>
      </c>
      <c r="G53" s="1" t="s">
        <v>95</v>
      </c>
      <c r="H53" s="30">
        <v>34913</v>
      </c>
      <c r="I53" s="2" t="s">
        <v>92</v>
      </c>
      <c r="J53" s="44"/>
      <c r="K53" s="44"/>
      <c r="L53" s="44"/>
      <c r="M53" s="45"/>
      <c r="N53" s="16"/>
      <c r="O53" s="44"/>
      <c r="P53" s="44"/>
      <c r="Q53" s="44"/>
      <c r="R53" s="45"/>
      <c r="S53" s="16"/>
      <c r="T53" s="31"/>
      <c r="U53" s="31"/>
      <c r="V53" s="31"/>
      <c r="W53" s="31"/>
      <c r="X53" s="40"/>
      <c r="Y53" s="16"/>
      <c r="Z53" s="31"/>
      <c r="AA53" s="31"/>
      <c r="AB53" s="31"/>
      <c r="AC53" s="40"/>
      <c r="AD53" s="16"/>
      <c r="AE53" s="31"/>
      <c r="AF53" s="31"/>
      <c r="AG53" s="31"/>
      <c r="AH53" s="40"/>
      <c r="AI53" s="16"/>
      <c r="AJ53" s="41"/>
      <c r="AK53" s="41"/>
      <c r="AL53" s="16"/>
    </row>
    <row r="54" spans="1:38" s="38" customFormat="1">
      <c r="A54" s="2" t="s">
        <v>300</v>
      </c>
      <c r="B54" s="2">
        <v>189</v>
      </c>
      <c r="C54" s="2" t="s">
        <v>39</v>
      </c>
      <c r="D54" s="1" t="s">
        <v>149</v>
      </c>
      <c r="E54" s="1" t="s">
        <v>150</v>
      </c>
      <c r="F54" s="1" t="s">
        <v>42</v>
      </c>
      <c r="G54" s="1" t="s">
        <v>151</v>
      </c>
      <c r="H54" s="43" t="s">
        <v>152</v>
      </c>
      <c r="I54" s="2" t="s">
        <v>148</v>
      </c>
      <c r="J54" s="44"/>
      <c r="K54" s="44"/>
      <c r="L54" s="44"/>
      <c r="M54" s="45"/>
      <c r="N54" s="16"/>
      <c r="O54" s="44"/>
      <c r="P54" s="44"/>
      <c r="Q54" s="44"/>
      <c r="R54" s="45"/>
      <c r="S54" s="16"/>
      <c r="T54" s="31"/>
      <c r="U54" s="31"/>
      <c r="V54" s="31"/>
      <c r="W54" s="31"/>
      <c r="X54" s="40"/>
      <c r="Y54" s="16"/>
      <c r="Z54" s="31"/>
      <c r="AA54" s="31"/>
      <c r="AB54" s="31"/>
      <c r="AC54" s="40"/>
      <c r="AD54" s="16"/>
      <c r="AE54" s="31"/>
      <c r="AF54" s="31"/>
      <c r="AG54" s="31"/>
      <c r="AH54" s="40"/>
      <c r="AI54" s="16"/>
      <c r="AJ54" s="41"/>
      <c r="AK54" s="41"/>
      <c r="AL54" s="16"/>
    </row>
    <row r="55" spans="1:38" s="38" customFormat="1">
      <c r="A55" s="2" t="s">
        <v>300</v>
      </c>
      <c r="B55" s="2">
        <v>129</v>
      </c>
      <c r="C55" s="2" t="s">
        <v>39</v>
      </c>
      <c r="D55" s="1" t="s">
        <v>163</v>
      </c>
      <c r="E55" s="1" t="s">
        <v>143</v>
      </c>
      <c r="F55" s="1" t="s">
        <v>42</v>
      </c>
      <c r="G55" s="1" t="s">
        <v>164</v>
      </c>
      <c r="H55" s="43" t="s">
        <v>165</v>
      </c>
      <c r="I55" s="2" t="s">
        <v>148</v>
      </c>
      <c r="J55" s="44"/>
      <c r="K55" s="44"/>
      <c r="L55" s="44"/>
      <c r="M55" s="45"/>
      <c r="N55" s="16"/>
      <c r="O55" s="44"/>
      <c r="P55" s="44"/>
      <c r="Q55" s="44"/>
      <c r="R55" s="45"/>
      <c r="S55" s="16"/>
      <c r="T55" s="31"/>
      <c r="U55" s="31"/>
      <c r="V55" s="31"/>
      <c r="W55" s="31"/>
      <c r="X55" s="40"/>
      <c r="Y55" s="16"/>
      <c r="Z55" s="31"/>
      <c r="AA55" s="31"/>
      <c r="AB55" s="31"/>
      <c r="AC55" s="40"/>
      <c r="AD55" s="16"/>
      <c r="AE55" s="31"/>
      <c r="AF55" s="31"/>
      <c r="AG55" s="31"/>
      <c r="AH55" s="40"/>
      <c r="AI55" s="16"/>
      <c r="AJ55" s="41"/>
      <c r="AK55" s="41"/>
      <c r="AL55" s="16"/>
    </row>
    <row r="56" spans="1:38" s="38" customFormat="1">
      <c r="A56" s="2" t="s">
        <v>300</v>
      </c>
      <c r="B56" s="2">
        <v>114</v>
      </c>
      <c r="C56" s="2" t="s">
        <v>39</v>
      </c>
      <c r="D56" s="1" t="s">
        <v>166</v>
      </c>
      <c r="E56" s="1" t="s">
        <v>167</v>
      </c>
      <c r="F56" s="1" t="s">
        <v>42</v>
      </c>
      <c r="G56" s="1"/>
      <c r="H56" s="43" t="s">
        <v>168</v>
      </c>
      <c r="I56" s="2" t="s">
        <v>148</v>
      </c>
      <c r="J56" s="44"/>
      <c r="K56" s="44"/>
      <c r="L56" s="44"/>
      <c r="M56" s="45"/>
      <c r="N56" s="16"/>
      <c r="O56" s="44"/>
      <c r="P56" s="44"/>
      <c r="Q56" s="44"/>
      <c r="R56" s="45"/>
      <c r="S56" s="16"/>
      <c r="T56" s="31"/>
      <c r="U56" s="31"/>
      <c r="V56" s="31"/>
      <c r="W56" s="31"/>
      <c r="X56" s="40"/>
      <c r="Y56" s="16"/>
      <c r="Z56" s="31"/>
      <c r="AA56" s="31"/>
      <c r="AB56" s="31"/>
      <c r="AC56" s="40"/>
      <c r="AD56" s="16"/>
      <c r="AE56" s="31"/>
      <c r="AF56" s="31"/>
      <c r="AG56" s="31"/>
      <c r="AH56" s="40"/>
      <c r="AI56" s="16"/>
      <c r="AJ56" s="41"/>
      <c r="AK56" s="41"/>
      <c r="AL56" s="16"/>
    </row>
    <row r="57" spans="1:38" s="38" customFormat="1">
      <c r="A57" s="2" t="s">
        <v>300</v>
      </c>
      <c r="B57" s="2">
        <v>250</v>
      </c>
      <c r="C57" s="2" t="s">
        <v>39</v>
      </c>
      <c r="D57" s="1" t="s">
        <v>169</v>
      </c>
      <c r="E57" s="1" t="s">
        <v>170</v>
      </c>
      <c r="F57" s="1" t="s">
        <v>42</v>
      </c>
      <c r="G57" s="1"/>
      <c r="H57" s="43" t="s">
        <v>171</v>
      </c>
      <c r="I57" s="2" t="s">
        <v>148</v>
      </c>
      <c r="J57" s="44"/>
      <c r="K57" s="44"/>
      <c r="L57" s="44"/>
      <c r="M57" s="45"/>
      <c r="N57" s="16"/>
      <c r="O57" s="44"/>
      <c r="P57" s="44"/>
      <c r="Q57" s="44"/>
      <c r="R57" s="45"/>
      <c r="S57" s="16"/>
      <c r="T57" s="31"/>
      <c r="U57" s="31"/>
      <c r="V57" s="31"/>
      <c r="W57" s="31"/>
      <c r="X57" s="40"/>
      <c r="Y57" s="16"/>
      <c r="Z57" s="31"/>
      <c r="AA57" s="31"/>
      <c r="AB57" s="31"/>
      <c r="AC57" s="40"/>
      <c r="AD57" s="16"/>
      <c r="AE57" s="31"/>
      <c r="AF57" s="31"/>
      <c r="AG57" s="31"/>
      <c r="AH57" s="40"/>
      <c r="AI57" s="16"/>
      <c r="AJ57" s="41"/>
      <c r="AK57" s="41"/>
      <c r="AL57" s="16"/>
    </row>
    <row r="58" spans="1:38" s="38" customFormat="1">
      <c r="A58" s="2" t="s">
        <v>300</v>
      </c>
      <c r="B58" s="2">
        <v>173</v>
      </c>
      <c r="C58" s="2" t="s">
        <v>39</v>
      </c>
      <c r="D58" s="1" t="s">
        <v>172</v>
      </c>
      <c r="E58" s="1" t="s">
        <v>153</v>
      </c>
      <c r="F58" s="1" t="s">
        <v>42</v>
      </c>
      <c r="G58" s="1" t="s">
        <v>173</v>
      </c>
      <c r="H58" s="43" t="s">
        <v>174</v>
      </c>
      <c r="I58" s="2" t="s">
        <v>148</v>
      </c>
      <c r="J58" s="44"/>
      <c r="K58" s="44"/>
      <c r="L58" s="44"/>
      <c r="M58" s="45"/>
      <c r="N58" s="16"/>
      <c r="O58" s="44"/>
      <c r="P58" s="44"/>
      <c r="Q58" s="44"/>
      <c r="R58" s="45"/>
      <c r="S58" s="16"/>
      <c r="T58" s="31"/>
      <c r="U58" s="31"/>
      <c r="V58" s="31"/>
      <c r="W58" s="31"/>
      <c r="X58" s="40"/>
      <c r="Y58" s="16"/>
      <c r="Z58" s="31"/>
      <c r="AA58" s="31"/>
      <c r="AB58" s="31"/>
      <c r="AC58" s="40"/>
      <c r="AD58" s="16"/>
      <c r="AE58" s="31"/>
      <c r="AF58" s="31"/>
      <c r="AG58" s="31"/>
      <c r="AH58" s="40"/>
      <c r="AI58" s="16"/>
      <c r="AJ58" s="41"/>
      <c r="AK58" s="41"/>
      <c r="AL58" s="16"/>
    </row>
    <row r="59" spans="1:38" s="38" customFormat="1">
      <c r="A59" s="42"/>
      <c r="B59" s="42"/>
      <c r="C59" s="42"/>
      <c r="D59" s="42"/>
      <c r="E59" s="42"/>
      <c r="F59" s="42"/>
      <c r="G59" s="42"/>
      <c r="H59" s="42"/>
      <c r="I59" s="42"/>
      <c r="J59" s="51"/>
      <c r="K59" s="51"/>
      <c r="L59" s="51"/>
      <c r="M59" s="52"/>
      <c r="N59" s="14"/>
      <c r="O59" s="51"/>
      <c r="P59" s="51"/>
      <c r="Q59" s="51"/>
      <c r="R59" s="52"/>
      <c r="S59" s="14"/>
      <c r="T59" s="26"/>
      <c r="U59" s="51"/>
      <c r="V59" s="51"/>
      <c r="W59" s="51"/>
      <c r="X59" s="52"/>
      <c r="Y59" s="14"/>
      <c r="Z59" s="51"/>
      <c r="AA59" s="51"/>
      <c r="AB59" s="51"/>
      <c r="AC59" s="52"/>
      <c r="AD59" s="14"/>
      <c r="AE59" s="51"/>
      <c r="AF59" s="51"/>
      <c r="AG59" s="51"/>
      <c r="AH59" s="52"/>
      <c r="AI59" s="14"/>
      <c r="AJ59" s="14"/>
      <c r="AK59" s="14"/>
      <c r="AL59" s="19"/>
    </row>
  </sheetData>
  <sortState ref="A13:AL18">
    <sortCondition descending="1" ref="AL13:AL18"/>
  </sortState>
  <phoneticPr fontId="2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AIr results</vt:lpstr>
      <vt:lpstr>'Big AIr results'!Print_Area</vt:lpstr>
    </vt:vector>
  </TitlesOfParts>
  <Company>Dresdner Kleinwort Wasserstein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stuart.brass</cp:lastModifiedBy>
  <cp:lastPrinted>2011-03-25T16:35:03Z</cp:lastPrinted>
  <dcterms:created xsi:type="dcterms:W3CDTF">2007-03-03T20:43:59Z</dcterms:created>
  <dcterms:modified xsi:type="dcterms:W3CDTF">2011-03-25T16:55:52Z</dcterms:modified>
</cp:coreProperties>
</file>