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580" activeTab="1"/>
  </bookViews>
  <sheets>
    <sheet name="Elimination" sheetId="1" r:id="rId1"/>
    <sheet name="Final" sheetId="2" r:id="rId2"/>
  </sheets>
  <calcPr calcId="124519"/>
</workbook>
</file>

<file path=xl/calcChain.xml><?xml version="1.0" encoding="utf-8"?>
<calcChain xmlns="http://schemas.openxmlformats.org/spreadsheetml/2006/main">
  <c r="S14" i="2"/>
  <c r="S15"/>
  <c r="S16"/>
  <c r="S17"/>
  <c r="S18"/>
  <c r="S19"/>
  <c r="S20"/>
  <c r="S21"/>
  <c r="S22"/>
  <c r="S23"/>
  <c r="S13"/>
  <c r="N14"/>
  <c r="N15"/>
  <c r="N16"/>
  <c r="N17"/>
  <c r="N18"/>
  <c r="N19"/>
  <c r="N20"/>
  <c r="N21"/>
  <c r="N22"/>
  <c r="N23"/>
  <c r="N13"/>
  <c r="E17"/>
  <c r="D17"/>
  <c r="C17"/>
  <c r="B17"/>
  <c r="E13"/>
  <c r="D13"/>
  <c r="C13"/>
  <c r="B13"/>
  <c r="E15"/>
  <c r="D15"/>
  <c r="C15"/>
  <c r="B15"/>
  <c r="E14"/>
  <c r="D14"/>
  <c r="C14"/>
  <c r="B14"/>
  <c r="E16"/>
  <c r="D16"/>
  <c r="C16"/>
  <c r="B16"/>
  <c r="E20"/>
  <c r="D20"/>
  <c r="C20"/>
  <c r="B20"/>
  <c r="E19"/>
  <c r="D19"/>
  <c r="C19"/>
  <c r="B19"/>
  <c r="E21"/>
  <c r="D21"/>
  <c r="C21"/>
  <c r="B21"/>
  <c r="E18"/>
  <c r="D18"/>
  <c r="C18"/>
  <c r="B18"/>
  <c r="E22"/>
  <c r="D22"/>
  <c r="C22"/>
  <c r="B22"/>
  <c r="E23"/>
  <c r="D23"/>
  <c r="C23"/>
  <c r="B23"/>
  <c r="S33" i="1"/>
  <c r="N33"/>
  <c r="S32"/>
  <c r="N32"/>
  <c r="S31"/>
  <c r="N31"/>
  <c r="S30"/>
  <c r="T30" s="1"/>
  <c r="N30"/>
  <c r="S29"/>
  <c r="N29"/>
  <c r="S28"/>
  <c r="N28"/>
  <c r="S27"/>
  <c r="N27"/>
  <c r="T27" s="1"/>
  <c r="S26"/>
  <c r="N26"/>
  <c r="S25"/>
  <c r="N25"/>
  <c r="T25" s="1"/>
  <c r="S24"/>
  <c r="N24"/>
  <c r="S23"/>
  <c r="N23"/>
  <c r="T23" s="1"/>
  <c r="S22"/>
  <c r="N22"/>
  <c r="S21"/>
  <c r="N21"/>
  <c r="T21" s="1"/>
  <c r="S20"/>
  <c r="N20"/>
  <c r="T20" s="1"/>
  <c r="S19"/>
  <c r="N19"/>
  <c r="T19" s="1"/>
  <c r="S18"/>
  <c r="N18"/>
  <c r="T18" s="1"/>
  <c r="S17"/>
  <c r="N17"/>
  <c r="T17" s="1"/>
  <c r="S16"/>
  <c r="N16"/>
  <c r="T16" s="1"/>
  <c r="S15"/>
  <c r="N15"/>
  <c r="T15" s="1"/>
  <c r="S14"/>
  <c r="N14"/>
  <c r="T14" s="1"/>
  <c r="S13"/>
  <c r="N13"/>
  <c r="T13" s="1"/>
  <c r="T29" l="1"/>
  <c r="T31"/>
  <c r="A31" s="1"/>
  <c r="T33"/>
  <c r="T22"/>
  <c r="T24"/>
  <c r="A16" s="1"/>
  <c r="T26"/>
  <c r="T28"/>
  <c r="T32"/>
  <c r="A14"/>
  <c r="A24"/>
  <c r="A15"/>
  <c r="A23"/>
  <c r="A29"/>
  <c r="A18"/>
  <c r="A28"/>
  <c r="A17"/>
  <c r="A27"/>
  <c r="A30"/>
  <c r="T22" i="2"/>
  <c r="T21"/>
  <c r="T20"/>
  <c r="T14"/>
  <c r="T13"/>
  <c r="T23"/>
  <c r="T18"/>
  <c r="T19"/>
  <c r="T15"/>
  <c r="T16"/>
  <c r="T17"/>
  <c r="A13" i="1" l="1"/>
  <c r="A33"/>
  <c r="A19"/>
  <c r="A20"/>
  <c r="A16" i="2"/>
  <c r="A26" i="1"/>
  <c r="A21"/>
  <c r="A22"/>
  <c r="A25"/>
  <c r="A32"/>
  <c r="A14" i="2"/>
  <c r="A22"/>
  <c r="A19"/>
  <c r="A17"/>
  <c r="A13"/>
  <c r="A15"/>
  <c r="A18"/>
  <c r="A23"/>
  <c r="A20"/>
  <c r="A21"/>
</calcChain>
</file>

<file path=xl/sharedStrings.xml><?xml version="1.0" encoding="utf-8"?>
<sst xmlns="http://schemas.openxmlformats.org/spreadsheetml/2006/main" count="130" uniqueCount="92">
  <si>
    <t>Event Name</t>
  </si>
  <si>
    <t>Format</t>
  </si>
  <si>
    <t>Resort</t>
  </si>
  <si>
    <t>Country</t>
  </si>
  <si>
    <t>Date</t>
  </si>
  <si>
    <t>MEN</t>
  </si>
  <si>
    <t>QUAL 1</t>
  </si>
  <si>
    <t>QUAL 2</t>
  </si>
  <si>
    <t>Rank</t>
  </si>
  <si>
    <t>Bib</t>
  </si>
  <si>
    <t>G/R</t>
  </si>
  <si>
    <t>Last Name</t>
  </si>
  <si>
    <t>First Name</t>
  </si>
  <si>
    <t xml:space="preserve">Reg No. </t>
  </si>
  <si>
    <t>Nationality</t>
  </si>
  <si>
    <t>Birthdate</t>
  </si>
  <si>
    <t>Category</t>
  </si>
  <si>
    <t>Judge 1</t>
  </si>
  <si>
    <t>Judge 2</t>
  </si>
  <si>
    <t>Judge 3</t>
  </si>
  <si>
    <t>Judge 4</t>
  </si>
  <si>
    <t>Total</t>
  </si>
  <si>
    <t>Best Run</t>
  </si>
  <si>
    <t>Vaudaux</t>
  </si>
  <si>
    <t xml:space="preserve">Adrien </t>
  </si>
  <si>
    <t>2 out</t>
  </si>
  <si>
    <t>Perriard</t>
  </si>
  <si>
    <t>Aymeric</t>
  </si>
  <si>
    <t>sw 2 spine sw 2 450 out spine</t>
  </si>
  <si>
    <t>Lovey</t>
  </si>
  <si>
    <t>Yohan</t>
  </si>
  <si>
    <t>2 on 2 off</t>
  </si>
  <si>
    <t>Collomb-clerc</t>
  </si>
  <si>
    <t>Johan</t>
  </si>
  <si>
    <t xml:space="preserve"> / 2 on 2 out/5rodeo 5</t>
  </si>
  <si>
    <t>Aslanian</t>
  </si>
  <si>
    <t>Simon</t>
  </si>
  <si>
    <t>ffront 4 out</t>
  </si>
  <si>
    <t>Steven</t>
  </si>
  <si>
    <t>Hager</t>
  </si>
  <si>
    <t>sw 270 blind 270 off /ccrk5</t>
  </si>
  <si>
    <t>Ljungquist</t>
  </si>
  <si>
    <t>Hugo</t>
  </si>
  <si>
    <t>sw 4 on</t>
  </si>
  <si>
    <t>Fabre</t>
  </si>
  <si>
    <t>César</t>
  </si>
  <si>
    <t>2 on 2 off high rail</t>
  </si>
  <si>
    <t>Ball</t>
  </si>
  <si>
    <t>Julian</t>
  </si>
  <si>
    <t>blind 270 sw up blind 2 out no height / 4 out spine</t>
  </si>
  <si>
    <t>Neurohr</t>
  </si>
  <si>
    <t>Alex</t>
  </si>
  <si>
    <t>blins 2 4 out / 2 on transfer 2</t>
  </si>
  <si>
    <t>Plancherel</t>
  </si>
  <si>
    <t>Romain</t>
  </si>
  <si>
    <t xml:space="preserve">Samuel </t>
  </si>
  <si>
    <t xml:space="preserve">Etienne </t>
  </si>
  <si>
    <t>2 on 20££ 2</t>
  </si>
  <si>
    <t>Albertini</t>
  </si>
  <si>
    <t>Benoit</t>
  </si>
  <si>
    <t>Belles</t>
  </si>
  <si>
    <t>slide high rail</t>
  </si>
  <si>
    <t>Adrien</t>
  </si>
  <si>
    <t>EXERTIER</t>
  </si>
  <si>
    <t>Zubiria</t>
  </si>
  <si>
    <t>Thomas</t>
  </si>
  <si>
    <t>blind 2 sw up</t>
  </si>
  <si>
    <t xml:space="preserve">Henderson </t>
  </si>
  <si>
    <t>Elias</t>
  </si>
  <si>
    <t>2 on high rail / 4 on</t>
  </si>
  <si>
    <t xml:space="preserve">Bruchez </t>
  </si>
  <si>
    <t>Florian</t>
  </si>
  <si>
    <t>rodeo fall / 2 pn 2 off</t>
  </si>
  <si>
    <t>Bonnet</t>
  </si>
  <si>
    <t>PierreLouis</t>
  </si>
  <si>
    <t>2 on spine cross over 2 off</t>
  </si>
  <si>
    <t>Johanssal</t>
  </si>
  <si>
    <t>Tobias</t>
  </si>
  <si>
    <t>Grauges</t>
  </si>
  <si>
    <t>Guillaume</t>
  </si>
  <si>
    <t>180 out high rail</t>
  </si>
  <si>
    <t>FINAL 1</t>
  </si>
  <si>
    <t>FINAL 2</t>
  </si>
  <si>
    <t>FINAL</t>
  </si>
  <si>
    <t>Vervier Ride</t>
  </si>
  <si>
    <t>Jam Elimination/2 Run Final</t>
  </si>
  <si>
    <t>Verbier</t>
  </si>
  <si>
    <t>Switzerland</t>
  </si>
  <si>
    <t>1st Feb 2014</t>
  </si>
  <si>
    <t>Verbier Ride 2014</t>
  </si>
  <si>
    <t>Final Results</t>
  </si>
  <si>
    <t>Elimination Results</t>
  </si>
</sst>
</file>

<file path=xl/styles.xml><?xml version="1.0" encoding="utf-8"?>
<styleSheet xmlns="http://schemas.openxmlformats.org/spreadsheetml/2006/main">
  <fonts count="11">
    <font>
      <sz val="10"/>
      <color rgb="FF000000"/>
      <name val="Arial"/>
      <charset val="1"/>
    </font>
    <font>
      <sz val="10"/>
      <color rgb="FFFF0000"/>
      <name val="Arial"/>
      <charset val="1"/>
    </font>
    <font>
      <b/>
      <sz val="10"/>
      <color rgb="FF000000"/>
      <name val="Arial"/>
      <charset val="1"/>
    </font>
    <font>
      <b/>
      <sz val="10"/>
      <color rgb="FFFF0000"/>
      <name val="Arial"/>
      <charset val="1"/>
    </font>
    <font>
      <sz val="10"/>
      <color rgb="FFFFFFFF"/>
      <name val="Arial"/>
      <charset val="1"/>
    </font>
    <font>
      <b/>
      <sz val="20"/>
      <color rgb="FF000000"/>
      <name val="Arial"/>
      <charset val="1"/>
    </font>
    <font>
      <b/>
      <sz val="14"/>
      <color rgb="FF000000"/>
      <name val="Arial"/>
      <charset val="1"/>
    </font>
    <font>
      <b/>
      <sz val="10"/>
      <color rgb="FFFFFFFF"/>
      <name val="Arial"/>
      <charset val="1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FFFFFF"/>
      </patternFill>
    </fill>
    <fill>
      <patternFill patternType="solid">
        <fgColor rgb="FFC0C0C0"/>
        <bgColor rgb="FF000000"/>
      </patternFill>
    </fill>
    <fill>
      <patternFill patternType="solid">
        <fgColor rgb="FF3366FF"/>
        <bgColor rgb="FFFFFFFF"/>
      </patternFill>
    </fill>
    <fill>
      <patternFill patternType="solid">
        <fgColor rgb="FF3366FF"/>
        <bgColor rgb="FF000000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2" borderId="7" xfId="0" applyNumberFormat="1" applyFont="1" applyFill="1" applyBorder="1" applyAlignment="1"/>
    <xf numFmtId="0" fontId="0" fillId="2" borderId="12" xfId="0" applyNumberFormat="1" applyFont="1" applyFill="1" applyBorder="1" applyAlignment="1"/>
    <xf numFmtId="0" fontId="0" fillId="2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0" fillId="2" borderId="14" xfId="0" applyNumberFormat="1" applyFont="1" applyFill="1" applyBorder="1" applyAlignment="1"/>
    <xf numFmtId="0" fontId="0" fillId="2" borderId="15" xfId="0" applyNumberFormat="1" applyFont="1" applyFill="1" applyBorder="1" applyAlignment="1"/>
    <xf numFmtId="0" fontId="0" fillId="0" borderId="14" xfId="0" applyNumberFormat="1" applyFont="1" applyFill="1" applyBorder="1" applyAlignment="1"/>
    <xf numFmtId="0" fontId="0" fillId="3" borderId="14" xfId="0" applyNumberFormat="1" applyFont="1" applyFill="1" applyBorder="1" applyAlignment="1"/>
    <xf numFmtId="0" fontId="4" fillId="4" borderId="15" xfId="0" applyNumberFormat="1" applyFont="1" applyFill="1" applyBorder="1" applyAlignment="1"/>
    <xf numFmtId="0" fontId="0" fillId="0" borderId="9" xfId="0" applyNumberFormat="1" applyFont="1" applyFill="1" applyBorder="1" applyAlignment="1"/>
    <xf numFmtId="0" fontId="0" fillId="0" borderId="7" xfId="0" applyNumberFormat="1" applyFont="1" applyFill="1" applyBorder="1" applyAlignment="1"/>
    <xf numFmtId="0" fontId="0" fillId="3" borderId="7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0" fontId="0" fillId="6" borderId="13" xfId="0" applyNumberFormat="1" applyFont="1" applyFill="1" applyBorder="1" applyAlignment="1">
      <alignment horizontal="center"/>
    </xf>
    <xf numFmtId="0" fontId="0" fillId="6" borderId="14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5" borderId="16" xfId="0" applyNumberFormat="1" applyFont="1" applyFill="1" applyBorder="1" applyAlignment="1">
      <alignment horizontal="left"/>
    </xf>
    <xf numFmtId="0" fontId="7" fillId="5" borderId="10" xfId="0" applyNumberFormat="1" applyFont="1" applyFill="1" applyBorder="1" applyAlignment="1">
      <alignment horizontal="left"/>
    </xf>
    <xf numFmtId="0" fontId="7" fillId="5" borderId="17" xfId="0" applyNumberFormat="1" applyFont="1" applyFill="1" applyBorder="1" applyAlignment="1">
      <alignment horizontal="left"/>
    </xf>
    <xf numFmtId="0" fontId="7" fillId="5" borderId="11" xfId="0" applyNumberFormat="1" applyFont="1" applyFill="1" applyBorder="1" applyAlignment="1">
      <alignment horizontal="left"/>
    </xf>
    <xf numFmtId="0" fontId="8" fillId="0" borderId="16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8" fillId="0" borderId="17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7" fillId="5" borderId="18" xfId="0" applyNumberFormat="1" applyFont="1" applyFill="1" applyBorder="1" applyAlignment="1">
      <alignment horizontal="left"/>
    </xf>
    <xf numFmtId="0" fontId="7" fillId="5" borderId="12" xfId="0" applyNumberFormat="1" applyFont="1" applyFill="1" applyBorder="1" applyAlignment="1">
      <alignment horizontal="left"/>
    </xf>
    <xf numFmtId="0" fontId="8" fillId="0" borderId="18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0" borderId="17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3"/>
  <sheetViews>
    <sheetView workbookViewId="0">
      <selection activeCell="E31" sqref="E31"/>
    </sheetView>
  </sheetViews>
  <sheetFormatPr defaultRowHeight="13.2"/>
  <cols>
    <col min="2" max="2" width="8.109375" customWidth="1"/>
    <col min="3" max="3" width="7.44140625" customWidth="1"/>
    <col min="4" max="4" width="22" customWidth="1"/>
    <col min="5" max="5" width="18.44140625" customWidth="1"/>
    <col min="6" max="6" width="11.109375" customWidth="1"/>
    <col min="8" max="8" width="10.88671875" customWidth="1"/>
  </cols>
  <sheetData>
    <row r="1" spans="1:20" ht="24.6" customHeight="1">
      <c r="A1" s="28" t="s">
        <v>89</v>
      </c>
      <c r="B1" s="29"/>
      <c r="C1" s="29"/>
      <c r="D1" s="29"/>
      <c r="E1" s="29"/>
      <c r="F1" s="29"/>
      <c r="G1" s="29"/>
      <c r="H1" s="29"/>
      <c r="I1" s="29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7.399999999999999" customHeight="1">
      <c r="A2" s="30" t="s">
        <v>91</v>
      </c>
      <c r="B2" s="31"/>
      <c r="C2" s="31"/>
      <c r="D2" s="31"/>
      <c r="E2" s="31"/>
      <c r="F2" s="31"/>
      <c r="G2" s="31"/>
      <c r="H2" s="31"/>
      <c r="I2" s="3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3.8" customHeight="1">
      <c r="A4" s="7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32" t="s">
        <v>0</v>
      </c>
      <c r="B5" s="33"/>
      <c r="C5" s="36" t="s">
        <v>84</v>
      </c>
      <c r="D5" s="37"/>
      <c r="E5" s="37"/>
      <c r="F5" s="3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34" t="s">
        <v>1</v>
      </c>
      <c r="B6" s="35"/>
      <c r="C6" s="39" t="s">
        <v>85</v>
      </c>
      <c r="D6" s="40"/>
      <c r="E6" s="40"/>
      <c r="F6" s="4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34" t="s">
        <v>2</v>
      </c>
      <c r="B7" s="35"/>
      <c r="C7" s="39" t="s">
        <v>86</v>
      </c>
      <c r="D7" s="40"/>
      <c r="E7" s="40"/>
      <c r="F7" s="4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34" t="s">
        <v>3</v>
      </c>
      <c r="B8" s="35"/>
      <c r="C8" s="39" t="s">
        <v>87</v>
      </c>
      <c r="D8" s="40"/>
      <c r="E8" s="40"/>
      <c r="F8" s="4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3.8" customHeight="1">
      <c r="A9" s="42" t="s">
        <v>4</v>
      </c>
      <c r="B9" s="43"/>
      <c r="C9" s="44" t="s">
        <v>88</v>
      </c>
      <c r="D9" s="45"/>
      <c r="E9" s="45"/>
      <c r="F9" s="4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3.8" customHeigh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3.8" customHeight="1">
      <c r="A11" s="8"/>
      <c r="B11" s="5"/>
      <c r="C11" s="5"/>
      <c r="D11" s="5"/>
      <c r="E11" s="14" t="s">
        <v>5</v>
      </c>
      <c r="F11" s="5"/>
      <c r="G11" s="5"/>
      <c r="H11" s="5"/>
      <c r="I11" s="6"/>
      <c r="J11" s="9"/>
      <c r="K11" s="9"/>
      <c r="L11" s="9"/>
      <c r="M11" s="9"/>
      <c r="N11" s="9" t="s">
        <v>6</v>
      </c>
      <c r="O11" s="9"/>
      <c r="P11" s="9"/>
      <c r="Q11" s="9"/>
      <c r="R11" s="9"/>
      <c r="S11" s="9" t="s">
        <v>7</v>
      </c>
      <c r="T11" s="10"/>
    </row>
    <row r="12" spans="1:20" ht="13.8" customHeight="1">
      <c r="A12" s="2" t="s">
        <v>8</v>
      </c>
      <c r="B12" s="3" t="s">
        <v>9</v>
      </c>
      <c r="C12" s="3" t="s">
        <v>10</v>
      </c>
      <c r="D12" s="3" t="s">
        <v>11</v>
      </c>
      <c r="E12" s="3" t="s">
        <v>12</v>
      </c>
      <c r="F12" s="3" t="s">
        <v>13</v>
      </c>
      <c r="G12" s="3" t="s">
        <v>14</v>
      </c>
      <c r="H12" s="3" t="s">
        <v>15</v>
      </c>
      <c r="I12" s="4" t="s">
        <v>16</v>
      </c>
      <c r="J12" s="3" t="s">
        <v>17</v>
      </c>
      <c r="K12" s="3" t="s">
        <v>18</v>
      </c>
      <c r="L12" s="3" t="s">
        <v>19</v>
      </c>
      <c r="M12" s="3" t="s">
        <v>20</v>
      </c>
      <c r="N12" s="15" t="s">
        <v>21</v>
      </c>
      <c r="O12" s="3" t="s">
        <v>17</v>
      </c>
      <c r="P12" s="3" t="s">
        <v>18</v>
      </c>
      <c r="Q12" s="3" t="s">
        <v>19</v>
      </c>
      <c r="R12" s="3" t="s">
        <v>20</v>
      </c>
      <c r="S12" s="15" t="s">
        <v>21</v>
      </c>
      <c r="T12" s="16" t="s">
        <v>22</v>
      </c>
    </row>
    <row r="13" spans="1:20">
      <c r="A13" s="13">
        <f t="shared" ref="A13:A33" si="0">RANK(T13,$T$13:$T$33,0)</f>
        <v>1</v>
      </c>
      <c r="B13" s="17">
        <v>8</v>
      </c>
      <c r="C13" s="17"/>
      <c r="D13" s="17" t="s">
        <v>23</v>
      </c>
      <c r="E13" s="17" t="s">
        <v>24</v>
      </c>
      <c r="F13" s="17" t="s">
        <v>25</v>
      </c>
      <c r="G13" s="17"/>
      <c r="H13" s="17"/>
      <c r="I13" s="18"/>
      <c r="J13" s="19">
        <v>1</v>
      </c>
      <c r="K13" s="19"/>
      <c r="L13" s="19"/>
      <c r="M13" s="19"/>
      <c r="N13" s="20">
        <f t="shared" ref="N13:N33" si="1">(J13+K13+L13+M13)</f>
        <v>1</v>
      </c>
      <c r="O13" s="19"/>
      <c r="P13" s="19"/>
      <c r="Q13" s="19"/>
      <c r="R13" s="19"/>
      <c r="S13" s="20">
        <f t="shared" ref="S13:S33" si="2">(O13+P13+Q13+R13)</f>
        <v>0</v>
      </c>
      <c r="T13" s="21">
        <f t="shared" ref="T13:T33" si="3">MAX(N13,S13)</f>
        <v>1</v>
      </c>
    </row>
    <row r="14" spans="1:20">
      <c r="A14" s="13">
        <f t="shared" si="0"/>
        <v>1</v>
      </c>
      <c r="B14" s="17">
        <v>2</v>
      </c>
      <c r="C14" s="17"/>
      <c r="D14" s="17" t="s">
        <v>26</v>
      </c>
      <c r="E14" s="17" t="s">
        <v>27</v>
      </c>
      <c r="F14" s="17" t="s">
        <v>28</v>
      </c>
      <c r="G14" s="17"/>
      <c r="H14" s="17"/>
      <c r="I14" s="18"/>
      <c r="J14" s="22">
        <v>1</v>
      </c>
      <c r="K14" s="22"/>
      <c r="L14" s="22"/>
      <c r="M14" s="19"/>
      <c r="N14" s="20">
        <f t="shared" si="1"/>
        <v>1</v>
      </c>
      <c r="O14" s="19"/>
      <c r="P14" s="19"/>
      <c r="Q14" s="19"/>
      <c r="R14" s="19"/>
      <c r="S14" s="20">
        <f t="shared" si="2"/>
        <v>0</v>
      </c>
      <c r="T14" s="21">
        <f t="shared" si="3"/>
        <v>1</v>
      </c>
    </row>
    <row r="15" spans="1:20">
      <c r="A15" s="13">
        <f t="shared" si="0"/>
        <v>1</v>
      </c>
      <c r="B15" s="17">
        <v>3</v>
      </c>
      <c r="C15" s="17"/>
      <c r="D15" s="17" t="s">
        <v>29</v>
      </c>
      <c r="E15" s="17" t="s">
        <v>30</v>
      </c>
      <c r="F15" s="17" t="s">
        <v>31</v>
      </c>
      <c r="G15" s="17"/>
      <c r="H15" s="17"/>
      <c r="I15" s="18"/>
      <c r="J15" s="22">
        <v>1</v>
      </c>
      <c r="K15" s="22"/>
      <c r="L15" s="22"/>
      <c r="M15" s="19"/>
      <c r="N15" s="20">
        <f t="shared" si="1"/>
        <v>1</v>
      </c>
      <c r="O15" s="19"/>
      <c r="P15" s="19"/>
      <c r="Q15" s="19"/>
      <c r="R15" s="19"/>
      <c r="S15" s="20">
        <f t="shared" si="2"/>
        <v>0</v>
      </c>
      <c r="T15" s="21">
        <f t="shared" si="3"/>
        <v>1</v>
      </c>
    </row>
    <row r="16" spans="1:20">
      <c r="A16" s="13">
        <f t="shared" si="0"/>
        <v>1</v>
      </c>
      <c r="B16" s="17">
        <v>12</v>
      </c>
      <c r="C16" s="17"/>
      <c r="D16" s="17" t="s">
        <v>32</v>
      </c>
      <c r="E16" s="17" t="s">
        <v>33</v>
      </c>
      <c r="F16" s="17" t="s">
        <v>34</v>
      </c>
      <c r="G16" s="17"/>
      <c r="H16" s="17"/>
      <c r="I16" s="18"/>
      <c r="J16" s="22">
        <v>1</v>
      </c>
      <c r="K16" s="22"/>
      <c r="L16" s="22"/>
      <c r="M16" s="19"/>
      <c r="N16" s="20">
        <f t="shared" si="1"/>
        <v>1</v>
      </c>
      <c r="O16" s="19"/>
      <c r="P16" s="19"/>
      <c r="Q16" s="19"/>
      <c r="R16" s="19"/>
      <c r="S16" s="20">
        <f t="shared" si="2"/>
        <v>0</v>
      </c>
      <c r="T16" s="21">
        <f t="shared" si="3"/>
        <v>1</v>
      </c>
    </row>
    <row r="17" spans="1:20">
      <c r="A17" s="13">
        <f t="shared" si="0"/>
        <v>1</v>
      </c>
      <c r="B17" s="17">
        <v>11</v>
      </c>
      <c r="C17" s="17"/>
      <c r="D17" s="17" t="s">
        <v>35</v>
      </c>
      <c r="E17" s="17" t="s">
        <v>36</v>
      </c>
      <c r="F17" s="17" t="s">
        <v>37</v>
      </c>
      <c r="G17" s="17"/>
      <c r="H17" s="17"/>
      <c r="I17" s="18"/>
      <c r="J17" s="22">
        <v>1</v>
      </c>
      <c r="K17" s="22"/>
      <c r="L17" s="22"/>
      <c r="M17" s="19"/>
      <c r="N17" s="20">
        <f t="shared" si="1"/>
        <v>1</v>
      </c>
      <c r="O17" s="19"/>
      <c r="P17" s="19"/>
      <c r="Q17" s="19"/>
      <c r="R17" s="19"/>
      <c r="S17" s="20">
        <f t="shared" si="2"/>
        <v>0</v>
      </c>
      <c r="T17" s="21">
        <f t="shared" si="3"/>
        <v>1</v>
      </c>
    </row>
    <row r="18" spans="1:20" ht="13.8" customHeight="1">
      <c r="A18" s="13">
        <f t="shared" si="0"/>
        <v>1</v>
      </c>
      <c r="B18" s="25">
        <v>15</v>
      </c>
      <c r="C18" s="11"/>
      <c r="D18" s="11" t="s">
        <v>38</v>
      </c>
      <c r="E18" s="11" t="s">
        <v>39</v>
      </c>
      <c r="F18" s="11" t="s">
        <v>40</v>
      </c>
      <c r="G18" s="11"/>
      <c r="H18" s="11"/>
      <c r="I18" s="12"/>
      <c r="J18" s="23">
        <v>1</v>
      </c>
      <c r="K18" s="23"/>
      <c r="L18" s="23"/>
      <c r="M18" s="23"/>
      <c r="N18" s="24">
        <f t="shared" si="1"/>
        <v>1</v>
      </c>
      <c r="O18" s="23"/>
      <c r="P18" s="23"/>
      <c r="Q18" s="23"/>
      <c r="R18" s="23"/>
      <c r="S18" s="24">
        <f t="shared" si="2"/>
        <v>0</v>
      </c>
      <c r="T18" s="21">
        <f t="shared" si="3"/>
        <v>1</v>
      </c>
    </row>
    <row r="19" spans="1:20">
      <c r="A19" s="13">
        <f t="shared" si="0"/>
        <v>1</v>
      </c>
      <c r="B19" s="17">
        <v>1</v>
      </c>
      <c r="C19" s="17"/>
      <c r="D19" s="17" t="s">
        <v>41</v>
      </c>
      <c r="E19" s="17" t="s">
        <v>42</v>
      </c>
      <c r="F19" s="17" t="s">
        <v>43</v>
      </c>
      <c r="G19" s="17"/>
      <c r="H19" s="17"/>
      <c r="I19" s="18"/>
      <c r="J19" s="19">
        <v>1</v>
      </c>
      <c r="K19" s="19"/>
      <c r="L19" s="19"/>
      <c r="M19" s="19"/>
      <c r="N19" s="20">
        <f t="shared" si="1"/>
        <v>1</v>
      </c>
      <c r="O19" s="19"/>
      <c r="P19" s="19"/>
      <c r="Q19" s="19"/>
      <c r="R19" s="19"/>
      <c r="S19" s="20">
        <f t="shared" si="2"/>
        <v>0</v>
      </c>
      <c r="T19" s="21">
        <f t="shared" si="3"/>
        <v>1</v>
      </c>
    </row>
    <row r="20" spans="1:20">
      <c r="A20" s="13">
        <f t="shared" si="0"/>
        <v>1</v>
      </c>
      <c r="B20" s="17">
        <v>17</v>
      </c>
      <c r="C20" s="17"/>
      <c r="D20" s="17" t="s">
        <v>44</v>
      </c>
      <c r="E20" s="17" t="s">
        <v>45</v>
      </c>
      <c r="F20" s="17" t="s">
        <v>46</v>
      </c>
      <c r="G20" s="17"/>
      <c r="H20" s="17"/>
      <c r="I20" s="18"/>
      <c r="J20" s="22">
        <v>1</v>
      </c>
      <c r="K20" s="22"/>
      <c r="L20" s="22"/>
      <c r="M20" s="19"/>
      <c r="N20" s="20">
        <f t="shared" si="1"/>
        <v>1</v>
      </c>
      <c r="O20" s="19"/>
      <c r="P20" s="19"/>
      <c r="Q20" s="19"/>
      <c r="R20" s="19"/>
      <c r="S20" s="20">
        <f t="shared" si="2"/>
        <v>0</v>
      </c>
      <c r="T20" s="21">
        <f t="shared" si="3"/>
        <v>1</v>
      </c>
    </row>
    <row r="21" spans="1:20">
      <c r="A21" s="13">
        <f t="shared" si="0"/>
        <v>1</v>
      </c>
      <c r="B21" s="17">
        <v>9</v>
      </c>
      <c r="C21" s="17"/>
      <c r="D21" s="17" t="s">
        <v>47</v>
      </c>
      <c r="E21" s="17" t="s">
        <v>48</v>
      </c>
      <c r="F21" s="17" t="s">
        <v>49</v>
      </c>
      <c r="G21" s="17"/>
      <c r="H21" s="17"/>
      <c r="I21" s="18"/>
      <c r="J21" s="22">
        <v>1</v>
      </c>
      <c r="K21" s="22"/>
      <c r="L21" s="22"/>
      <c r="M21" s="19"/>
      <c r="N21" s="20">
        <f t="shared" si="1"/>
        <v>1</v>
      </c>
      <c r="O21" s="19"/>
      <c r="P21" s="19"/>
      <c r="Q21" s="19"/>
      <c r="R21" s="19"/>
      <c r="S21" s="20">
        <f t="shared" si="2"/>
        <v>0</v>
      </c>
      <c r="T21" s="21">
        <f t="shared" si="3"/>
        <v>1</v>
      </c>
    </row>
    <row r="22" spans="1:20">
      <c r="A22" s="13">
        <f t="shared" si="0"/>
        <v>1</v>
      </c>
      <c r="B22" s="17">
        <v>22</v>
      </c>
      <c r="C22" s="17"/>
      <c r="D22" s="17" t="s">
        <v>50</v>
      </c>
      <c r="E22" s="17" t="s">
        <v>51</v>
      </c>
      <c r="F22" s="17" t="s">
        <v>52</v>
      </c>
      <c r="G22" s="17"/>
      <c r="H22" s="17"/>
      <c r="I22" s="18"/>
      <c r="J22" s="22">
        <v>1</v>
      </c>
      <c r="K22" s="22"/>
      <c r="L22" s="22"/>
      <c r="M22" s="19"/>
      <c r="N22" s="20">
        <f t="shared" si="1"/>
        <v>1</v>
      </c>
      <c r="O22" s="19"/>
      <c r="P22" s="19"/>
      <c r="Q22" s="19"/>
      <c r="R22" s="19"/>
      <c r="S22" s="20">
        <f t="shared" si="2"/>
        <v>0</v>
      </c>
      <c r="T22" s="21">
        <f t="shared" si="3"/>
        <v>1</v>
      </c>
    </row>
    <row r="23" spans="1:20">
      <c r="A23" s="13">
        <f t="shared" si="0"/>
        <v>11</v>
      </c>
      <c r="B23" s="17">
        <v>5</v>
      </c>
      <c r="C23" s="17"/>
      <c r="D23" s="17" t="s">
        <v>53</v>
      </c>
      <c r="E23" s="17" t="s">
        <v>54</v>
      </c>
      <c r="F23" s="17"/>
      <c r="G23" s="17"/>
      <c r="H23" s="17"/>
      <c r="I23" s="18"/>
      <c r="J23" s="22"/>
      <c r="K23" s="22"/>
      <c r="L23" s="22"/>
      <c r="M23" s="19"/>
      <c r="N23" s="20">
        <f t="shared" si="1"/>
        <v>0</v>
      </c>
      <c r="O23" s="19"/>
      <c r="P23" s="19"/>
      <c r="Q23" s="19"/>
      <c r="R23" s="19"/>
      <c r="S23" s="20">
        <f t="shared" si="2"/>
        <v>0</v>
      </c>
      <c r="T23" s="21">
        <f t="shared" si="3"/>
        <v>0</v>
      </c>
    </row>
    <row r="24" spans="1:20">
      <c r="A24" s="13">
        <f t="shared" si="0"/>
        <v>11</v>
      </c>
      <c r="B24" s="17">
        <v>6</v>
      </c>
      <c r="C24" s="17"/>
      <c r="D24" s="17" t="s">
        <v>55</v>
      </c>
      <c r="E24" s="17" t="s">
        <v>56</v>
      </c>
      <c r="F24" s="17" t="s">
        <v>57</v>
      </c>
      <c r="G24" s="17"/>
      <c r="H24" s="17"/>
      <c r="I24" s="18"/>
      <c r="J24" s="22"/>
      <c r="K24" s="22"/>
      <c r="L24" s="22"/>
      <c r="M24" s="19"/>
      <c r="N24" s="20">
        <f t="shared" si="1"/>
        <v>0</v>
      </c>
      <c r="O24" s="19"/>
      <c r="P24" s="19"/>
      <c r="Q24" s="19"/>
      <c r="R24" s="19"/>
      <c r="S24" s="20">
        <f t="shared" si="2"/>
        <v>0</v>
      </c>
      <c r="T24" s="21">
        <f t="shared" si="3"/>
        <v>0</v>
      </c>
    </row>
    <row r="25" spans="1:20" ht="13.95" customHeight="1">
      <c r="A25" s="13">
        <f t="shared" si="0"/>
        <v>11</v>
      </c>
      <c r="B25" s="17">
        <v>7</v>
      </c>
      <c r="C25" s="17"/>
      <c r="D25" s="17" t="s">
        <v>58</v>
      </c>
      <c r="E25" s="17" t="s">
        <v>59</v>
      </c>
      <c r="F25" s="17"/>
      <c r="G25" s="17"/>
      <c r="H25" s="17"/>
      <c r="I25" s="18"/>
      <c r="J25" s="22"/>
      <c r="K25" s="22"/>
      <c r="L25" s="22"/>
      <c r="M25" s="19"/>
      <c r="N25" s="20">
        <f t="shared" si="1"/>
        <v>0</v>
      </c>
      <c r="O25" s="19"/>
      <c r="P25" s="19"/>
      <c r="Q25" s="19"/>
      <c r="R25" s="19"/>
      <c r="S25" s="20">
        <f t="shared" si="2"/>
        <v>0</v>
      </c>
      <c r="T25" s="21">
        <f t="shared" si="3"/>
        <v>0</v>
      </c>
    </row>
    <row r="26" spans="1:20">
      <c r="A26" s="13">
        <f t="shared" si="0"/>
        <v>11</v>
      </c>
      <c r="B26" s="17">
        <v>4</v>
      </c>
      <c r="C26" s="17"/>
      <c r="D26" s="17" t="s">
        <v>60</v>
      </c>
      <c r="E26" s="17" t="s">
        <v>51</v>
      </c>
      <c r="F26" s="17" t="s">
        <v>61</v>
      </c>
      <c r="G26" s="17"/>
      <c r="H26" s="17"/>
      <c r="I26" s="18"/>
      <c r="J26" s="22"/>
      <c r="K26" s="22"/>
      <c r="L26" s="22"/>
      <c r="M26" s="19"/>
      <c r="N26" s="20">
        <f t="shared" si="1"/>
        <v>0</v>
      </c>
      <c r="O26" s="19"/>
      <c r="P26" s="19"/>
      <c r="Q26" s="19"/>
      <c r="R26" s="19"/>
      <c r="S26" s="20">
        <f t="shared" si="2"/>
        <v>0</v>
      </c>
      <c r="T26" s="21">
        <f t="shared" si="3"/>
        <v>0</v>
      </c>
    </row>
    <row r="27" spans="1:20">
      <c r="A27" s="13">
        <f t="shared" si="0"/>
        <v>11</v>
      </c>
      <c r="B27" s="17">
        <v>10</v>
      </c>
      <c r="C27" s="17"/>
      <c r="D27" s="17" t="s">
        <v>62</v>
      </c>
      <c r="E27" s="17" t="s">
        <v>63</v>
      </c>
      <c r="F27" s="17"/>
      <c r="G27" s="17"/>
      <c r="H27" s="17"/>
      <c r="I27" s="18"/>
      <c r="J27" s="22"/>
      <c r="K27" s="22"/>
      <c r="L27" s="22"/>
      <c r="M27" s="19"/>
      <c r="N27" s="20">
        <f t="shared" si="1"/>
        <v>0</v>
      </c>
      <c r="O27" s="19"/>
      <c r="P27" s="19"/>
      <c r="Q27" s="19"/>
      <c r="R27" s="19"/>
      <c r="S27" s="20">
        <f t="shared" si="2"/>
        <v>0</v>
      </c>
      <c r="T27" s="21">
        <f t="shared" si="3"/>
        <v>0</v>
      </c>
    </row>
    <row r="28" spans="1:20">
      <c r="A28" s="13">
        <f t="shared" si="0"/>
        <v>11</v>
      </c>
      <c r="B28" s="17">
        <v>13</v>
      </c>
      <c r="C28" s="17"/>
      <c r="D28" s="17" t="s">
        <v>64</v>
      </c>
      <c r="E28" s="17" t="s">
        <v>65</v>
      </c>
      <c r="F28" s="17" t="s">
        <v>66</v>
      </c>
      <c r="G28" s="17"/>
      <c r="H28" s="17"/>
      <c r="I28" s="18"/>
      <c r="J28" s="22"/>
      <c r="K28" s="22"/>
      <c r="L28" s="22"/>
      <c r="M28" s="19"/>
      <c r="N28" s="20">
        <f t="shared" si="1"/>
        <v>0</v>
      </c>
      <c r="O28" s="19"/>
      <c r="P28" s="19"/>
      <c r="Q28" s="19"/>
      <c r="R28" s="19"/>
      <c r="S28" s="20">
        <f t="shared" si="2"/>
        <v>0</v>
      </c>
      <c r="T28" s="21">
        <f t="shared" si="3"/>
        <v>0</v>
      </c>
    </row>
    <row r="29" spans="1:20">
      <c r="A29" s="13">
        <f t="shared" si="0"/>
        <v>11</v>
      </c>
      <c r="B29" s="17">
        <v>20</v>
      </c>
      <c r="C29" s="17"/>
      <c r="D29" s="17" t="s">
        <v>67</v>
      </c>
      <c r="E29" s="17" t="s">
        <v>68</v>
      </c>
      <c r="F29" s="17" t="s">
        <v>69</v>
      </c>
      <c r="G29" s="17"/>
      <c r="H29" s="17"/>
      <c r="I29" s="18"/>
      <c r="J29" s="22"/>
      <c r="K29" s="22"/>
      <c r="L29" s="22"/>
      <c r="M29" s="19"/>
      <c r="N29" s="20">
        <f t="shared" si="1"/>
        <v>0</v>
      </c>
      <c r="O29" s="19"/>
      <c r="P29" s="19"/>
      <c r="Q29" s="19"/>
      <c r="R29" s="19"/>
      <c r="S29" s="20">
        <f t="shared" si="2"/>
        <v>0</v>
      </c>
      <c r="T29" s="21">
        <f t="shared" si="3"/>
        <v>0</v>
      </c>
    </row>
    <row r="30" spans="1:20" ht="13.95" customHeight="1">
      <c r="A30" s="13">
        <f t="shared" si="0"/>
        <v>11</v>
      </c>
      <c r="B30" s="17">
        <v>16</v>
      </c>
      <c r="C30" s="17"/>
      <c r="D30" s="17" t="s">
        <v>70</v>
      </c>
      <c r="E30" s="17" t="s">
        <v>71</v>
      </c>
      <c r="F30" s="17" t="s">
        <v>72</v>
      </c>
      <c r="G30" s="17"/>
      <c r="H30" s="17"/>
      <c r="I30" s="18"/>
      <c r="J30" s="22"/>
      <c r="K30" s="22"/>
      <c r="L30" s="22"/>
      <c r="M30" s="19"/>
      <c r="N30" s="20">
        <f t="shared" si="1"/>
        <v>0</v>
      </c>
      <c r="O30" s="19"/>
      <c r="P30" s="19"/>
      <c r="Q30" s="19"/>
      <c r="R30" s="19"/>
      <c r="S30" s="20">
        <f t="shared" si="2"/>
        <v>0</v>
      </c>
      <c r="T30" s="21">
        <f t="shared" si="3"/>
        <v>0</v>
      </c>
    </row>
    <row r="31" spans="1:20">
      <c r="A31" s="13">
        <f t="shared" si="0"/>
        <v>11</v>
      </c>
      <c r="B31" s="17">
        <v>18</v>
      </c>
      <c r="C31" s="17"/>
      <c r="D31" s="17" t="s">
        <v>73</v>
      </c>
      <c r="E31" s="17" t="s">
        <v>74</v>
      </c>
      <c r="F31" s="17" t="s">
        <v>75</v>
      </c>
      <c r="G31" s="17"/>
      <c r="H31" s="17"/>
      <c r="I31" s="18"/>
      <c r="J31" s="22"/>
      <c r="K31" s="22"/>
      <c r="L31" s="22"/>
      <c r="M31" s="19"/>
      <c r="N31" s="20">
        <f t="shared" si="1"/>
        <v>0</v>
      </c>
      <c r="O31" s="19"/>
      <c r="P31" s="19"/>
      <c r="Q31" s="19"/>
      <c r="R31" s="19"/>
      <c r="S31" s="20">
        <f t="shared" si="2"/>
        <v>0</v>
      </c>
      <c r="T31" s="21">
        <f t="shared" si="3"/>
        <v>0</v>
      </c>
    </row>
    <row r="32" spans="1:20" ht="13.95" customHeight="1">
      <c r="A32" s="13">
        <f t="shared" si="0"/>
        <v>11</v>
      </c>
      <c r="B32" s="17">
        <v>21</v>
      </c>
      <c r="C32" s="17"/>
      <c r="D32" s="17" t="s">
        <v>76</v>
      </c>
      <c r="E32" s="17" t="s">
        <v>77</v>
      </c>
      <c r="F32" s="17"/>
      <c r="G32" s="17"/>
      <c r="H32" s="17"/>
      <c r="I32" s="18"/>
      <c r="J32" s="22"/>
      <c r="K32" s="22"/>
      <c r="L32" s="22"/>
      <c r="M32" s="19"/>
      <c r="N32" s="20">
        <f t="shared" si="1"/>
        <v>0</v>
      </c>
      <c r="O32" s="19"/>
      <c r="P32" s="19"/>
      <c r="Q32" s="19"/>
      <c r="R32" s="19"/>
      <c r="S32" s="20">
        <f t="shared" si="2"/>
        <v>0</v>
      </c>
      <c r="T32" s="21">
        <f t="shared" si="3"/>
        <v>0</v>
      </c>
    </row>
    <row r="33" spans="1:20">
      <c r="A33" s="13">
        <f t="shared" si="0"/>
        <v>11</v>
      </c>
      <c r="B33" s="17">
        <v>19</v>
      </c>
      <c r="C33" s="17"/>
      <c r="D33" s="17" t="s">
        <v>78</v>
      </c>
      <c r="E33" s="17" t="s">
        <v>79</v>
      </c>
      <c r="F33" s="17" t="s">
        <v>80</v>
      </c>
      <c r="G33" s="17"/>
      <c r="H33" s="17"/>
      <c r="I33" s="18"/>
      <c r="J33" s="22"/>
      <c r="K33" s="22"/>
      <c r="L33" s="22"/>
      <c r="M33" s="19"/>
      <c r="N33" s="20">
        <f t="shared" si="1"/>
        <v>0</v>
      </c>
      <c r="O33" s="19"/>
      <c r="P33" s="19"/>
      <c r="Q33" s="19"/>
      <c r="R33" s="19"/>
      <c r="S33" s="20">
        <f t="shared" si="2"/>
        <v>0</v>
      </c>
      <c r="T33" s="21">
        <f t="shared" si="3"/>
        <v>0</v>
      </c>
    </row>
  </sheetData>
  <mergeCells count="12">
    <mergeCell ref="A7:B7"/>
    <mergeCell ref="A8:B8"/>
    <mergeCell ref="A9:B9"/>
    <mergeCell ref="C7:F7"/>
    <mergeCell ref="C8:F8"/>
    <mergeCell ref="C9:F9"/>
    <mergeCell ref="A1:I1"/>
    <mergeCell ref="A2:I2"/>
    <mergeCell ref="A5:B5"/>
    <mergeCell ref="A6:B6"/>
    <mergeCell ref="C5:F5"/>
    <mergeCell ref="C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3"/>
  <sheetViews>
    <sheetView tabSelected="1" workbookViewId="0">
      <selection activeCell="S13" sqref="S13:S23"/>
    </sheetView>
  </sheetViews>
  <sheetFormatPr defaultRowHeight="13.2"/>
  <cols>
    <col min="2" max="2" width="8.109375" customWidth="1"/>
    <col min="3" max="3" width="7.44140625" customWidth="1"/>
    <col min="4" max="4" width="22" customWidth="1"/>
    <col min="5" max="5" width="18.44140625" customWidth="1"/>
    <col min="6" max="6" width="11.109375" customWidth="1"/>
    <col min="8" max="8" width="10.88671875" customWidth="1"/>
  </cols>
  <sheetData>
    <row r="1" spans="1:20" ht="24.6" customHeight="1">
      <c r="A1" s="28" t="s">
        <v>89</v>
      </c>
      <c r="B1" s="29"/>
      <c r="C1" s="29"/>
      <c r="D1" s="29"/>
      <c r="E1" s="29"/>
      <c r="F1" s="29"/>
      <c r="G1" s="29"/>
      <c r="H1" s="29"/>
      <c r="I1" s="29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7.399999999999999" customHeight="1">
      <c r="A2" s="30" t="s">
        <v>90</v>
      </c>
      <c r="B2" s="31"/>
      <c r="C2" s="31"/>
      <c r="D2" s="31"/>
      <c r="E2" s="31"/>
      <c r="F2" s="31"/>
      <c r="G2" s="31"/>
      <c r="H2" s="31"/>
      <c r="I2" s="3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3.8" customHeight="1">
      <c r="A4" s="7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32" t="s">
        <v>0</v>
      </c>
      <c r="B5" s="33"/>
      <c r="C5" s="47" t="s">
        <v>84</v>
      </c>
      <c r="D5" s="37"/>
      <c r="E5" s="37"/>
      <c r="F5" s="3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34" t="s">
        <v>1</v>
      </c>
      <c r="B6" s="35"/>
      <c r="C6" s="48" t="s">
        <v>85</v>
      </c>
      <c r="D6" s="40"/>
      <c r="E6" s="40"/>
      <c r="F6" s="4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34" t="s">
        <v>2</v>
      </c>
      <c r="B7" s="35"/>
      <c r="C7" s="48" t="s">
        <v>86</v>
      </c>
      <c r="D7" s="40"/>
      <c r="E7" s="40"/>
      <c r="F7" s="4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34" t="s">
        <v>3</v>
      </c>
      <c r="B8" s="35"/>
      <c r="C8" s="48" t="s">
        <v>87</v>
      </c>
      <c r="D8" s="40"/>
      <c r="E8" s="40"/>
      <c r="F8" s="4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3.8" customHeight="1">
      <c r="A9" s="42" t="s">
        <v>4</v>
      </c>
      <c r="B9" s="43"/>
      <c r="C9" s="49" t="s">
        <v>88</v>
      </c>
      <c r="D9" s="45"/>
      <c r="E9" s="45"/>
      <c r="F9" s="4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3.8" customHeigh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3.8" customHeight="1">
      <c r="A11" s="8"/>
      <c r="B11" s="5"/>
      <c r="C11" s="5"/>
      <c r="D11" s="5"/>
      <c r="E11" s="14" t="s">
        <v>5</v>
      </c>
      <c r="F11" s="5"/>
      <c r="G11" s="5"/>
      <c r="H11" s="5"/>
      <c r="I11" s="6"/>
      <c r="J11" s="9"/>
      <c r="K11" s="9"/>
      <c r="L11" s="9"/>
      <c r="M11" s="9"/>
      <c r="N11" s="9" t="s">
        <v>81</v>
      </c>
      <c r="O11" s="9"/>
      <c r="P11" s="9"/>
      <c r="Q11" s="9"/>
      <c r="R11" s="9"/>
      <c r="S11" s="9" t="s">
        <v>82</v>
      </c>
      <c r="T11" s="10" t="s">
        <v>83</v>
      </c>
    </row>
    <row r="12" spans="1:20" ht="13.8" customHeight="1">
      <c r="A12" s="2" t="s">
        <v>8</v>
      </c>
      <c r="B12" s="3" t="s">
        <v>9</v>
      </c>
      <c r="C12" s="3" t="s">
        <v>10</v>
      </c>
      <c r="D12" s="3" t="s">
        <v>11</v>
      </c>
      <c r="E12" s="3" t="s">
        <v>12</v>
      </c>
      <c r="F12" s="3" t="s">
        <v>13</v>
      </c>
      <c r="G12" s="3" t="s">
        <v>14</v>
      </c>
      <c r="H12" s="3" t="s">
        <v>15</v>
      </c>
      <c r="I12" s="4" t="s">
        <v>16</v>
      </c>
      <c r="J12" s="3" t="s">
        <v>17</v>
      </c>
      <c r="K12" s="3" t="s">
        <v>18</v>
      </c>
      <c r="L12" s="3" t="s">
        <v>19</v>
      </c>
      <c r="M12" s="3" t="s">
        <v>20</v>
      </c>
      <c r="N12" s="15" t="s">
        <v>21</v>
      </c>
      <c r="O12" s="3" t="s">
        <v>17</v>
      </c>
      <c r="P12" s="3" t="s">
        <v>18</v>
      </c>
      <c r="Q12" s="3" t="s">
        <v>19</v>
      </c>
      <c r="R12" s="3" t="s">
        <v>20</v>
      </c>
      <c r="S12" s="15" t="s">
        <v>21</v>
      </c>
      <c r="T12" s="16" t="s">
        <v>22</v>
      </c>
    </row>
    <row r="13" spans="1:20">
      <c r="A13" s="26">
        <f t="shared" ref="A13:A23" si="0">RANK(T13,$T$13:$T$23,0)</f>
        <v>1</v>
      </c>
      <c r="B13" s="27">
        <f>Elimination!B22</f>
        <v>22</v>
      </c>
      <c r="C13" s="27">
        <f>Elimination!C22</f>
        <v>0</v>
      </c>
      <c r="D13" s="27" t="str">
        <f>Elimination!D22</f>
        <v>Neurohr</v>
      </c>
      <c r="E13" s="27" t="str">
        <f>Elimination!E22</f>
        <v>Alex</v>
      </c>
      <c r="F13" s="27"/>
      <c r="G13" s="27"/>
      <c r="H13" s="27"/>
      <c r="I13" s="27"/>
      <c r="J13" s="19">
        <v>89</v>
      </c>
      <c r="K13" s="19">
        <v>83</v>
      </c>
      <c r="L13" s="19">
        <v>87</v>
      </c>
      <c r="M13" s="19"/>
      <c r="N13" s="20">
        <f>(J13+K13+L13+M13)/3</f>
        <v>86.333333333333329</v>
      </c>
      <c r="O13" s="19">
        <v>91</v>
      </c>
      <c r="P13" s="19">
        <v>93</v>
      </c>
      <c r="Q13" s="19">
        <v>89</v>
      </c>
      <c r="R13" s="19"/>
      <c r="S13" s="20">
        <f>(O13+P13+Q13+R13)/3</f>
        <v>91</v>
      </c>
      <c r="T13" s="21">
        <f t="shared" ref="T13:T23" si="1">MAX(N13,S13)</f>
        <v>91</v>
      </c>
    </row>
    <row r="14" spans="1:20">
      <c r="A14" s="26">
        <f t="shared" si="0"/>
        <v>2</v>
      </c>
      <c r="B14" s="27">
        <f>Elimination!B20</f>
        <v>17</v>
      </c>
      <c r="C14" s="27">
        <f>Elimination!C20</f>
        <v>0</v>
      </c>
      <c r="D14" s="27" t="str">
        <f>Elimination!D20</f>
        <v>Fabre</v>
      </c>
      <c r="E14" s="27" t="str">
        <f>Elimination!E20</f>
        <v>César</v>
      </c>
      <c r="F14" s="27"/>
      <c r="G14" s="27"/>
      <c r="H14" s="27"/>
      <c r="I14" s="27"/>
      <c r="J14" s="22">
        <v>80</v>
      </c>
      <c r="K14" s="22">
        <v>80</v>
      </c>
      <c r="L14" s="22">
        <v>79</v>
      </c>
      <c r="M14" s="19"/>
      <c r="N14" s="20">
        <f t="shared" ref="N14:N23" si="2">(J14+K14+L14+M14)/3</f>
        <v>79.666666666666671</v>
      </c>
      <c r="O14" s="19">
        <v>10</v>
      </c>
      <c r="P14" s="19">
        <v>10</v>
      </c>
      <c r="Q14" s="19">
        <v>10</v>
      </c>
      <c r="R14" s="19"/>
      <c r="S14" s="20">
        <f t="shared" ref="S14:S23" si="3">(O14+P14+Q14+R14)/3</f>
        <v>10</v>
      </c>
      <c r="T14" s="21">
        <f t="shared" si="1"/>
        <v>79.666666666666671</v>
      </c>
    </row>
    <row r="15" spans="1:20">
      <c r="A15" s="26">
        <f t="shared" si="0"/>
        <v>3</v>
      </c>
      <c r="B15" s="27">
        <f>Elimination!B21</f>
        <v>9</v>
      </c>
      <c r="C15" s="27">
        <f>Elimination!C21</f>
        <v>0</v>
      </c>
      <c r="D15" s="27" t="str">
        <f>Elimination!D21</f>
        <v>Ball</v>
      </c>
      <c r="E15" s="27" t="str">
        <f>Elimination!E21</f>
        <v>Julian</v>
      </c>
      <c r="F15" s="27"/>
      <c r="G15" s="27"/>
      <c r="H15" s="27"/>
      <c r="I15" s="27"/>
      <c r="J15" s="22">
        <v>11</v>
      </c>
      <c r="K15" s="22">
        <v>20</v>
      </c>
      <c r="L15" s="22">
        <v>13</v>
      </c>
      <c r="M15" s="19"/>
      <c r="N15" s="20">
        <f t="shared" si="2"/>
        <v>14.666666666666666</v>
      </c>
      <c r="O15" s="19">
        <v>78</v>
      </c>
      <c r="P15" s="19">
        <v>77</v>
      </c>
      <c r="Q15" s="19">
        <v>78</v>
      </c>
      <c r="R15" s="19"/>
      <c r="S15" s="20">
        <f t="shared" si="3"/>
        <v>77.666666666666671</v>
      </c>
      <c r="T15" s="21">
        <f t="shared" si="1"/>
        <v>77.666666666666671</v>
      </c>
    </row>
    <row r="16" spans="1:20">
      <c r="A16" s="26">
        <f t="shared" si="0"/>
        <v>4</v>
      </c>
      <c r="B16" s="27">
        <f>Elimination!B19</f>
        <v>1</v>
      </c>
      <c r="C16" s="27">
        <f>Elimination!C19</f>
        <v>0</v>
      </c>
      <c r="D16" s="27" t="str">
        <f>Elimination!D19</f>
        <v>Ljungquist</v>
      </c>
      <c r="E16" s="27" t="str">
        <f>Elimination!E19</f>
        <v>Hugo</v>
      </c>
      <c r="F16" s="27"/>
      <c r="G16" s="27"/>
      <c r="H16" s="27"/>
      <c r="I16" s="27"/>
      <c r="J16" s="22">
        <v>70</v>
      </c>
      <c r="K16" s="22">
        <v>75</v>
      </c>
      <c r="L16" s="22">
        <v>72</v>
      </c>
      <c r="M16" s="19"/>
      <c r="N16" s="20">
        <f t="shared" si="2"/>
        <v>72.333333333333329</v>
      </c>
      <c r="O16" s="19">
        <v>16</v>
      </c>
      <c r="P16" s="19">
        <v>14</v>
      </c>
      <c r="Q16" s="19">
        <v>14</v>
      </c>
      <c r="R16" s="19"/>
      <c r="S16" s="20">
        <f t="shared" si="3"/>
        <v>14.666666666666666</v>
      </c>
      <c r="T16" s="21">
        <f t="shared" si="1"/>
        <v>72.333333333333329</v>
      </c>
    </row>
    <row r="17" spans="1:20">
      <c r="A17" s="13">
        <f t="shared" si="0"/>
        <v>4</v>
      </c>
      <c r="B17" s="17">
        <f>Elimination!B28</f>
        <v>13</v>
      </c>
      <c r="C17" s="17">
        <f>Elimination!C28</f>
        <v>0</v>
      </c>
      <c r="D17" s="17" t="str">
        <f>Elimination!D28</f>
        <v>Zubiria</v>
      </c>
      <c r="E17" s="17" t="str">
        <f>Elimination!E28</f>
        <v>Thomas</v>
      </c>
      <c r="F17" s="17"/>
      <c r="G17" s="17"/>
      <c r="H17" s="17"/>
      <c r="I17" s="17"/>
      <c r="J17" s="22">
        <v>15</v>
      </c>
      <c r="K17" s="22">
        <v>16</v>
      </c>
      <c r="L17" s="22">
        <v>20</v>
      </c>
      <c r="M17" s="19"/>
      <c r="N17" s="20">
        <f t="shared" si="2"/>
        <v>17</v>
      </c>
      <c r="O17" s="19">
        <v>75</v>
      </c>
      <c r="P17" s="19">
        <v>69</v>
      </c>
      <c r="Q17" s="19">
        <v>73</v>
      </c>
      <c r="R17" s="19"/>
      <c r="S17" s="20">
        <f t="shared" si="3"/>
        <v>72.333333333333329</v>
      </c>
      <c r="T17" s="21">
        <f t="shared" si="1"/>
        <v>72.333333333333329</v>
      </c>
    </row>
    <row r="18" spans="1:20" ht="13.8" customHeight="1">
      <c r="A18" s="26">
        <f t="shared" si="0"/>
        <v>6</v>
      </c>
      <c r="B18" s="27">
        <f>Elimination!B15</f>
        <v>3</v>
      </c>
      <c r="C18" s="27">
        <f>Elimination!C15</f>
        <v>0</v>
      </c>
      <c r="D18" s="27" t="str">
        <f>Elimination!D15</f>
        <v>Lovey</v>
      </c>
      <c r="E18" s="27" t="str">
        <f>Elimination!E15</f>
        <v>Yohan</v>
      </c>
      <c r="F18" s="27"/>
      <c r="G18" s="27"/>
      <c r="H18" s="27"/>
      <c r="I18" s="27"/>
      <c r="J18" s="23">
        <v>72</v>
      </c>
      <c r="K18" s="23">
        <v>65</v>
      </c>
      <c r="L18" s="23">
        <v>73</v>
      </c>
      <c r="M18" s="23"/>
      <c r="N18" s="20">
        <f t="shared" si="2"/>
        <v>70</v>
      </c>
      <c r="O18" s="23">
        <v>5</v>
      </c>
      <c r="P18" s="23">
        <v>5</v>
      </c>
      <c r="Q18" s="23">
        <v>5</v>
      </c>
      <c r="R18" s="23"/>
      <c r="S18" s="20">
        <f t="shared" si="3"/>
        <v>5</v>
      </c>
      <c r="T18" s="21">
        <f t="shared" si="1"/>
        <v>70</v>
      </c>
    </row>
    <row r="19" spans="1:20">
      <c r="A19" s="26">
        <f t="shared" si="0"/>
        <v>7</v>
      </c>
      <c r="B19" s="27">
        <f>Elimination!B17</f>
        <v>11</v>
      </c>
      <c r="C19" s="27">
        <f>Elimination!C17</f>
        <v>0</v>
      </c>
      <c r="D19" s="27" t="str">
        <f>Elimination!D17</f>
        <v>Aslanian</v>
      </c>
      <c r="E19" s="27" t="str">
        <f>Elimination!E17</f>
        <v>Simon</v>
      </c>
      <c r="F19" s="27"/>
      <c r="G19" s="27"/>
      <c r="H19" s="27"/>
      <c r="I19" s="27"/>
      <c r="J19" s="19">
        <v>68</v>
      </c>
      <c r="K19" s="19">
        <v>71</v>
      </c>
      <c r="L19" s="19">
        <v>66</v>
      </c>
      <c r="M19" s="19"/>
      <c r="N19" s="20">
        <f t="shared" si="2"/>
        <v>68.333333333333329</v>
      </c>
      <c r="O19" s="19">
        <v>5</v>
      </c>
      <c r="P19" s="19">
        <v>5</v>
      </c>
      <c r="Q19" s="19">
        <v>5</v>
      </c>
      <c r="R19" s="19"/>
      <c r="S19" s="20">
        <f t="shared" si="3"/>
        <v>5</v>
      </c>
      <c r="T19" s="21">
        <f t="shared" si="1"/>
        <v>68.333333333333329</v>
      </c>
    </row>
    <row r="20" spans="1:20">
      <c r="A20" s="26">
        <f t="shared" si="0"/>
        <v>8</v>
      </c>
      <c r="B20" s="27">
        <f>Elimination!B18</f>
        <v>15</v>
      </c>
      <c r="C20" s="27">
        <f>Elimination!C18</f>
        <v>0</v>
      </c>
      <c r="D20" s="27" t="str">
        <f>Elimination!D18</f>
        <v>Steven</v>
      </c>
      <c r="E20" s="27" t="str">
        <f>Elimination!E18</f>
        <v>Hager</v>
      </c>
      <c r="F20" s="27"/>
      <c r="G20" s="27"/>
      <c r="H20" s="27"/>
      <c r="I20" s="27"/>
      <c r="J20" s="22">
        <v>68</v>
      </c>
      <c r="K20" s="22">
        <v>69</v>
      </c>
      <c r="L20" s="22">
        <v>66</v>
      </c>
      <c r="M20" s="19"/>
      <c r="N20" s="20">
        <f t="shared" si="2"/>
        <v>67.666666666666671</v>
      </c>
      <c r="O20" s="19">
        <v>66</v>
      </c>
      <c r="P20" s="19">
        <v>65</v>
      </c>
      <c r="Q20" s="19">
        <v>71</v>
      </c>
      <c r="R20" s="19"/>
      <c r="S20" s="20">
        <f t="shared" si="3"/>
        <v>67.333333333333329</v>
      </c>
      <c r="T20" s="21">
        <f t="shared" si="1"/>
        <v>67.666666666666671</v>
      </c>
    </row>
    <row r="21" spans="1:20">
      <c r="A21" s="26">
        <f t="shared" si="0"/>
        <v>9</v>
      </c>
      <c r="B21" s="27">
        <f>Elimination!B16</f>
        <v>12</v>
      </c>
      <c r="C21" s="27">
        <f>Elimination!C16</f>
        <v>0</v>
      </c>
      <c r="D21" s="27" t="str">
        <f>Elimination!D16</f>
        <v>Collomb-clerc</v>
      </c>
      <c r="E21" s="27" t="str">
        <f>Elimination!E16</f>
        <v>Johan</v>
      </c>
      <c r="F21" s="27"/>
      <c r="G21" s="27"/>
      <c r="H21" s="27"/>
      <c r="I21" s="27"/>
      <c r="J21" s="22">
        <v>12</v>
      </c>
      <c r="K21" s="22">
        <v>12</v>
      </c>
      <c r="L21" s="22">
        <v>12</v>
      </c>
      <c r="M21" s="19"/>
      <c r="N21" s="20">
        <f t="shared" si="2"/>
        <v>12</v>
      </c>
      <c r="O21" s="19">
        <v>70</v>
      </c>
      <c r="P21" s="19">
        <v>59</v>
      </c>
      <c r="Q21" s="19">
        <v>67</v>
      </c>
      <c r="R21" s="19"/>
      <c r="S21" s="20">
        <f t="shared" si="3"/>
        <v>65.333333333333329</v>
      </c>
      <c r="T21" s="21">
        <f t="shared" si="1"/>
        <v>65.333333333333329</v>
      </c>
    </row>
    <row r="22" spans="1:20">
      <c r="A22" s="26">
        <f t="shared" si="0"/>
        <v>10</v>
      </c>
      <c r="B22" s="27">
        <f>Elimination!B14</f>
        <v>2</v>
      </c>
      <c r="C22" s="27">
        <f>Elimination!C14</f>
        <v>0</v>
      </c>
      <c r="D22" s="27" t="str">
        <f>Elimination!D14</f>
        <v>Perriard</v>
      </c>
      <c r="E22" s="27" t="str">
        <f>Elimination!E14</f>
        <v>Aymeric</v>
      </c>
      <c r="F22" s="27"/>
      <c r="G22" s="27"/>
      <c r="H22" s="27"/>
      <c r="I22" s="27"/>
      <c r="J22" s="22">
        <v>61</v>
      </c>
      <c r="K22" s="22">
        <v>59</v>
      </c>
      <c r="L22" s="22">
        <v>65</v>
      </c>
      <c r="M22" s="19"/>
      <c r="N22" s="20">
        <f t="shared" si="2"/>
        <v>61.666666666666664</v>
      </c>
      <c r="O22" s="19">
        <v>12</v>
      </c>
      <c r="P22" s="19">
        <v>12</v>
      </c>
      <c r="Q22" s="19">
        <v>12</v>
      </c>
      <c r="R22" s="19"/>
      <c r="S22" s="20">
        <f t="shared" si="3"/>
        <v>12</v>
      </c>
      <c r="T22" s="21">
        <f t="shared" si="1"/>
        <v>61.666666666666664</v>
      </c>
    </row>
    <row r="23" spans="1:20">
      <c r="A23" s="26">
        <f t="shared" si="0"/>
        <v>11</v>
      </c>
      <c r="B23" s="27">
        <f>Elimination!B13</f>
        <v>8</v>
      </c>
      <c r="C23" s="27">
        <f>Elimination!C13</f>
        <v>0</v>
      </c>
      <c r="D23" s="27" t="str">
        <f>Elimination!D13</f>
        <v>Vaudaux</v>
      </c>
      <c r="E23" s="27" t="str">
        <f>Elimination!E13</f>
        <v xml:space="preserve">Adrien </v>
      </c>
      <c r="F23" s="27"/>
      <c r="G23" s="27"/>
      <c r="H23" s="27"/>
      <c r="I23" s="27"/>
      <c r="J23" s="22">
        <v>58</v>
      </c>
      <c r="K23" s="22">
        <v>56</v>
      </c>
      <c r="L23" s="22">
        <v>59</v>
      </c>
      <c r="M23" s="19"/>
      <c r="N23" s="20">
        <f t="shared" si="2"/>
        <v>57.666666666666664</v>
      </c>
      <c r="O23" s="19">
        <v>22</v>
      </c>
      <c r="P23" s="19">
        <v>15</v>
      </c>
      <c r="Q23" s="19">
        <v>25</v>
      </c>
      <c r="R23" s="19"/>
      <c r="S23" s="20">
        <f t="shared" si="3"/>
        <v>20.666666666666668</v>
      </c>
      <c r="T23" s="21">
        <f t="shared" si="1"/>
        <v>57.666666666666664</v>
      </c>
    </row>
  </sheetData>
  <sortState ref="A13:T34">
    <sortCondition descending="1" ref="T13:T34"/>
  </sortState>
  <mergeCells count="12">
    <mergeCell ref="A7:B7"/>
    <mergeCell ref="C7:F7"/>
    <mergeCell ref="A8:B8"/>
    <mergeCell ref="C8:F8"/>
    <mergeCell ref="A9:B9"/>
    <mergeCell ref="C9:F9"/>
    <mergeCell ref="A1:I1"/>
    <mergeCell ref="A2:I2"/>
    <mergeCell ref="A5:B5"/>
    <mergeCell ref="C5:F5"/>
    <mergeCell ref="A6:B6"/>
    <mergeCell ref="C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Elimination</vt:lpstr>
      <vt:lpstr>Final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admin</cp:lastModifiedBy>
  <dcterms:modified xsi:type="dcterms:W3CDTF">2014-02-01T15:17:11Z</dcterms:modified>
</cp:coreProperties>
</file>