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bookViews>
    <workbookView xWindow="948" yWindow="780" windowWidth="20616" windowHeight="11640"/>
  </bookViews>
  <sheets>
    <sheet name="Men" sheetId="13" r:id="rId1"/>
    <sheet name="Ladies" sheetId="15" r:id="rId2"/>
    <sheet name="Race Rules" sheetId="24" r:id="rId3"/>
    <sheet name="FIS " sheetId="32" r:id="rId4"/>
  </sheets>
  <definedNames>
    <definedName name="_GoBack" localSheetId="2">'Race Rules'!$A$31</definedName>
  </definedNames>
  <calcPr calcId="124519"/>
</workbook>
</file>

<file path=xl/calcChain.xml><?xml version="1.0" encoding="utf-8"?>
<calcChain xmlns="http://schemas.openxmlformats.org/spreadsheetml/2006/main">
  <c r="S17" i="13"/>
  <c r="S15"/>
  <c r="N21"/>
  <c r="N18"/>
  <c r="N17"/>
  <c r="N16"/>
  <c r="N15"/>
  <c r="N14" i="15"/>
  <c r="S14" l="1"/>
  <c r="S13"/>
  <c r="N16"/>
  <c r="N15"/>
  <c r="N13"/>
  <c r="I20"/>
  <c r="I17"/>
  <c r="I15"/>
  <c r="I16"/>
  <c r="I18"/>
  <c r="I19"/>
  <c r="I14"/>
  <c r="I13"/>
  <c r="N20" i="13" l="1"/>
  <c r="N19"/>
  <c r="S16"/>
  <c r="X15"/>
  <c r="X14"/>
  <c r="S14"/>
  <c r="N14"/>
  <c r="I29"/>
  <c r="I28"/>
  <c r="I27"/>
  <c r="I26"/>
  <c r="I25"/>
  <c r="I24"/>
  <c r="I23"/>
  <c r="I22"/>
  <c r="I21"/>
  <c r="I20"/>
  <c r="I19"/>
  <c r="I18"/>
  <c r="I17"/>
  <c r="I16"/>
  <c r="I15"/>
  <c r="I14"/>
  <c r="J14" l="1"/>
  <c r="T14" i="15"/>
  <c r="T18"/>
  <c r="O15"/>
  <c r="J14"/>
  <c r="J19"/>
  <c r="T19"/>
  <c r="O14"/>
  <c r="J16"/>
  <c r="J18"/>
  <c r="T13"/>
  <c r="O13"/>
  <c r="J17"/>
  <c r="O16"/>
  <c r="J15"/>
  <c r="J20"/>
  <c r="J13"/>
  <c r="Y19" i="13"/>
  <c r="T16"/>
  <c r="O15"/>
  <c r="O20"/>
  <c r="J16"/>
  <c r="J20"/>
  <c r="J24"/>
  <c r="J28"/>
  <c r="Y20"/>
  <c r="T15"/>
  <c r="O18"/>
  <c r="O19"/>
  <c r="J15"/>
  <c r="J19"/>
  <c r="J23"/>
  <c r="J27"/>
  <c r="Y14"/>
  <c r="T14"/>
  <c r="O17"/>
  <c r="O14"/>
  <c r="J18"/>
  <c r="J22"/>
  <c r="J26"/>
  <c r="Y15"/>
  <c r="T17"/>
  <c r="O16"/>
  <c r="O21"/>
  <c r="J17"/>
  <c r="J21"/>
  <c r="J25"/>
  <c r="J29"/>
</calcChain>
</file>

<file path=xl/sharedStrings.xml><?xml version="1.0" encoding="utf-8"?>
<sst xmlns="http://schemas.openxmlformats.org/spreadsheetml/2006/main" count="197" uniqueCount="136">
  <si>
    <t>WOMEN</t>
  </si>
  <si>
    <t>Bib</t>
  </si>
  <si>
    <t>Last Name</t>
  </si>
  <si>
    <t>First Name</t>
  </si>
  <si>
    <t>MEN</t>
  </si>
  <si>
    <t>Event Name</t>
    <phoneticPr fontId="6"/>
  </si>
  <si>
    <t>Format</t>
    <phoneticPr fontId="6"/>
  </si>
  <si>
    <t>Resort</t>
    <phoneticPr fontId="6"/>
  </si>
  <si>
    <t>Country</t>
    <phoneticPr fontId="6"/>
  </si>
  <si>
    <t>Date</t>
    <phoneticPr fontId="6"/>
  </si>
  <si>
    <t>JUDGING TEMPLATE</t>
  </si>
  <si>
    <t>1st</t>
  </si>
  <si>
    <t>2nd</t>
  </si>
  <si>
    <t>3rd</t>
  </si>
  <si>
    <t>4th</t>
  </si>
  <si>
    <t>Rank from qualif</t>
  </si>
  <si>
    <t>Score</t>
  </si>
  <si>
    <t>Round 1</t>
  </si>
  <si>
    <t>Winner Bib</t>
  </si>
  <si>
    <t>Round 2</t>
  </si>
  <si>
    <t>Semi Final</t>
  </si>
  <si>
    <t>Final</t>
  </si>
  <si>
    <t>3/4 Place</t>
  </si>
  <si>
    <t xml:space="preserve">      </t>
  </si>
  <si>
    <t>British Ski and Snowboard Cross Championships Rules</t>
  </si>
  <si>
    <t xml:space="preserve">SLOPE RULES MUST BE FOLLOWED AT ALL TIMES. FAILURE TO DO SO MAY RESULT IN DISQUALIFICATION </t>
  </si>
  <si>
    <t xml:space="preserve">Maximum field of 140 competitors </t>
  </si>
  <si>
    <t>Format</t>
  </si>
  <si>
    <t xml:space="preserve">All competitors must take part in the open practice session and complete at least one run. </t>
  </si>
  <si>
    <t xml:space="preserve">Open practice will be limited to TWO runs per competitor. These runs will be completed in bib and cateogry order and riders will be “checked” at the start. Any violation of this rule will lead to an immediate disqualification.  </t>
  </si>
  <si>
    <t>Riders will then take part in timed runs to determine seedings for the knock-out rouds.</t>
  </si>
  <si>
    <t>Qualifying rounds will be in bib order and run as follows</t>
  </si>
  <si>
    <r>
      <t>1.</t>
    </r>
    <r>
      <rPr>
        <b/>
        <sz val="7"/>
        <rFont val="Times New Roman"/>
        <family val="1"/>
      </rPr>
      <t xml:space="preserve">     </t>
    </r>
    <r>
      <rPr>
        <b/>
        <sz val="14"/>
        <rFont val="Calibri"/>
        <family val="2"/>
      </rPr>
      <t>Female Snowboard</t>
    </r>
  </si>
  <si>
    <r>
      <t>2.</t>
    </r>
    <r>
      <rPr>
        <b/>
        <sz val="7"/>
        <rFont val="Times New Roman"/>
        <family val="1"/>
      </rPr>
      <t xml:space="preserve">     </t>
    </r>
    <r>
      <rPr>
        <b/>
        <sz val="14"/>
        <rFont val="Calibri"/>
        <family val="2"/>
      </rPr>
      <t>Male Snowboard</t>
    </r>
  </si>
  <si>
    <r>
      <t>3.</t>
    </r>
    <r>
      <rPr>
        <b/>
        <sz val="7"/>
        <rFont val="Times New Roman"/>
        <family val="1"/>
      </rPr>
      <t xml:space="preserve">     </t>
    </r>
    <r>
      <rPr>
        <b/>
        <sz val="14"/>
        <rFont val="Calibri"/>
        <family val="2"/>
      </rPr>
      <t>Female Ski</t>
    </r>
  </si>
  <si>
    <r>
      <t>4.</t>
    </r>
    <r>
      <rPr>
        <b/>
        <sz val="7"/>
        <rFont val="Times New Roman"/>
        <family val="1"/>
      </rPr>
      <t xml:space="preserve">     </t>
    </r>
    <r>
      <rPr>
        <b/>
        <sz val="14"/>
        <rFont val="Calibri"/>
        <family val="2"/>
      </rPr>
      <t xml:space="preserve">Male Ski </t>
    </r>
  </si>
  <si>
    <t xml:space="preserve">All riders will have 2 timed runs with the best time to be used for seeding. If an athlete fails or is disqualified on both runs then they will be seeded at the end of the group. </t>
  </si>
  <si>
    <t>Knock-out rounds</t>
  </si>
  <si>
    <t>Riders will compete in groups of 2, with the first rider to cross the line progressing to the next round.</t>
  </si>
  <si>
    <t>For knock-out rounds, athletes will compete in their age groups.</t>
  </si>
  <si>
    <t xml:space="preserve">The TOP 32 in each age group will progress through to finals. </t>
  </si>
  <si>
    <r>
      <t>Where there are more than 32 in an age group, athletes from 33</t>
    </r>
    <r>
      <rPr>
        <vertAlign val="superscript"/>
        <sz val="14"/>
        <rFont val="Calibri"/>
        <family val="2"/>
      </rPr>
      <t>rd</t>
    </r>
    <r>
      <rPr>
        <sz val="14"/>
        <rFont val="Calibri"/>
        <family val="2"/>
      </rPr>
      <t xml:space="preserve"> and below will be ranked according to their time from qualification. </t>
    </r>
  </si>
  <si>
    <t>OVERALL TITLE</t>
  </si>
  <si>
    <t>RULES</t>
  </si>
  <si>
    <t>Safety</t>
  </si>
  <si>
    <t>Helmets are compulsory and it is also strongly suggested that all competitors wear protective gear.</t>
  </si>
  <si>
    <t>Contact</t>
  </si>
  <si>
    <t>Intentional contact by pushing, pulling or other means which causes another competitor to slow down, fall or exit the course is not allowed and is an automatic disqualification sanction. All contact infractions will be at the discretion of the course Judges and competition Jury.</t>
  </si>
  <si>
    <t>Competition Clothing</t>
  </si>
  <si>
    <t>Cross competition suits must be a two piece - pants and separate top. Form fitting speed or downhill suites is not permitted.</t>
  </si>
  <si>
    <t>Disqualification Criteria</t>
  </si>
  <si>
    <t>Dangerous behaviour putting at risk third parties or the competitor themselves, left to the estimation of the jury and the organising team.</t>
  </si>
  <si>
    <t>Gates (Red and Blue) will be used to mark the course. Failure to keep on the correct line through the gates will result in disqualification.</t>
  </si>
  <si>
    <t>Report of Protests</t>
  </si>
  <si>
    <t>Disqualification / Sanctions will be announced and/or posted immediately after each heat at a designated area at the bottom and/or top of the course.</t>
  </si>
  <si>
    <t>All protests must be reported to the Chief of Finish and or another Jury member or to a jury appointed person before the next heat begins. Protests received after this time will not be accepted. A competitor does not need to stop their run and/or raise their hand if they think that they have been interfered with by another competitor in order to have the right to protest. Protests need not be in writing but all other ICR rules for protests will apply.</t>
  </si>
  <si>
    <t>Handling of Disqualifications / Sanctions caused by intentional contact</t>
  </si>
  <si>
    <t>If a competitor is disqualified /sanctioned because of intentional contact, they will be automatically ranked as last in their heat. All other competitors, even if they are victims of this intentional contact, will be ranked as they came into the finish.</t>
  </si>
  <si>
    <t>It is not allowed to do re-runs in SX/ SBX in cases of intentional contact(s). Reruns will only be consider by the Jury in the case of force majeure or if the competitor(s) were interfered with by other persons or circumstance outside of that presented by fellow competitors in that heat.</t>
  </si>
  <si>
    <t>Rnk/Nme</t>
  </si>
  <si>
    <t>Rnk = Rank from Elimination lowest number has choice of line</t>
  </si>
  <si>
    <t>Blue Scr</t>
  </si>
  <si>
    <t>The organising committee reserve the right to reduce the number of athletes progressing to finals from 32 to 16 depending on the number of athletes entered in each category. Any changes will be made prior to the competition commencing and will be communicated to athletes/parents/guardians via the PA system or similar</t>
  </si>
  <si>
    <t>The winner of the overall title will be awarded to the winner of the Open age category (male ski/female ski, male snowboard/female snowboard). Athletes who wish to compete in the open category instead of their age group are welcome to do so and must inform organisers at the time of registration. Any athlete who chooses to do this will not be ranked in their age groups, only the open category. If there are insufficient people entered into the open, or overall category, then the jury will have the right to change the criteria for those in this category (for example, this may include selecting riders based on elimiation time). Any such change would be notified by means of the PA system or similar.</t>
  </si>
  <si>
    <t>3045.2 Official Results</t>
  </si>
  <si>
    <t>3045.2.1 Official Results are determined from the scores and rankings of those</t>
  </si>
  <si>
    <t>competitors who have not been disqualified.</t>
  </si>
  <si>
    <t>3045.2.2 Official Results Information</t>
  </si>
  <si>
    <t>The Official Results must contain the following information:</t>
  </si>
  <si>
    <t>- Name of Competition Sponsor;</t>
  </si>
  <si>
    <t>- Name of Competition;</t>
  </si>
  <si>
    <t>- Site of Competition;</t>
  </si>
  <si>
    <t>- Codex Number;</t>
  </si>
  <si>
    <t>- Date and Time of Competition;</t>
  </si>
  <si>
    <t>- Name and Nationality of Jury and Judges;</t>
  </si>
  <si>
    <t>- Name and Nationality of Chief of Course;</t>
  </si>
  <si>
    <t>- General Course Standards;</t>
  </si>
  <si>
    <t>- Name of Organisation, Club or Association;</t>
  </si>
  <si>
    <t>- Competitor Names, Nationalities, Year of Birth, Bib Numbers; FIS</t>
  </si>
  <si>
    <t>Points</t>
  </si>
  <si>
    <t>- FIS Codes;</t>
  </si>
  <si>
    <t>- Complete Scoring Calculations (i.e.: individual judges scores and where</t>
  </si>
  <si>
    <t>applicable degree of difficulty factors, speed of competitor, speed</t>
  </si>
  <si>
    <t>points, Dual Moguls protocols, Ski Cross protocols);</t>
  </si>
  <si>
    <t>- Sanction of National Ski Association and FIS;</t>
  </si>
  <si>
    <t>- Signature of TD approving the above list.</t>
  </si>
  <si>
    <t>The names of each nation must be indicated by the FIS code of three capital</t>
  </si>
  <si>
    <t>letters.</t>
  </si>
  <si>
    <t>The Results are made official following an inspection by both the Chief of</t>
  </si>
  <si>
    <t>Scoring and the Head Judge and by the application of their signatures.</t>
  </si>
  <si>
    <t>3045.2.3 Results for both Qualifications and Finals must be published.</t>
  </si>
  <si>
    <t>3045.3 Calculation of Scores</t>
  </si>
  <si>
    <t>3045.3.1 All published scores are to be rounded down or truncated to two (2) decimal</t>
  </si>
  <si>
    <t>places and used in further calculations only in the truncated form.</t>
  </si>
  <si>
    <t>These results and scores include; Moguls times, Moguls speed calculations,</t>
  </si>
  <si>
    <t>average of Moguls scores, total Aerials results and tie breaking formulae.</t>
  </si>
  <si>
    <t>The Degree of Difficulty (DD) are always presented in their original</t>
  </si>
  <si>
    <t>form. (see 6006 Judges Manual)</t>
  </si>
  <si>
    <t>SSE Freestyle</t>
  </si>
  <si>
    <t>English Indoor Moguls</t>
  </si>
  <si>
    <t>Duals</t>
  </si>
  <si>
    <t>Manchester</t>
  </si>
  <si>
    <t>UK</t>
  </si>
  <si>
    <t>16th May 2015</t>
  </si>
  <si>
    <t>FENWICK</t>
  </si>
  <si>
    <t>Thea</t>
  </si>
  <si>
    <t>GRANT</t>
  </si>
  <si>
    <t>Jodie</t>
  </si>
  <si>
    <t>RICHARDSON</t>
  </si>
  <si>
    <t>Abi</t>
  </si>
  <si>
    <t>GILBERTSON</t>
  </si>
  <si>
    <t>Sarah</t>
  </si>
  <si>
    <t>HOWARTH</t>
  </si>
  <si>
    <t>Catrin</t>
  </si>
  <si>
    <t>HARRISON</t>
  </si>
  <si>
    <t>Grace</t>
  </si>
  <si>
    <t>FENELEY</t>
  </si>
  <si>
    <t>William</t>
  </si>
  <si>
    <t>HOUSTON</t>
  </si>
  <si>
    <t>Sam</t>
  </si>
  <si>
    <t>RASCAGNERES</t>
  </si>
  <si>
    <t>Thoma</t>
  </si>
  <si>
    <t>HOLT</t>
  </si>
  <si>
    <t>Richard</t>
  </si>
  <si>
    <t>DUNNE</t>
  </si>
  <si>
    <t>Mikey</t>
  </si>
  <si>
    <t>JONES</t>
  </si>
  <si>
    <t>ROSE</t>
  </si>
  <si>
    <t>James</t>
  </si>
  <si>
    <t>BURLEY</t>
  </si>
  <si>
    <t>Ben</t>
  </si>
  <si>
    <t>SAVERY</t>
  </si>
  <si>
    <t>KEYES</t>
  </si>
  <si>
    <t>Liam</t>
  </si>
  <si>
    <t>BLACKBURN-ELLIOT</t>
  </si>
  <si>
    <t>Emilia</t>
  </si>
</sst>
</file>

<file path=xl/styles.xml><?xml version="1.0" encoding="utf-8"?>
<styleSheet xmlns="http://schemas.openxmlformats.org/spreadsheetml/2006/main">
  <fonts count="19">
    <font>
      <sz val="10"/>
      <name val="Arial"/>
    </font>
    <font>
      <b/>
      <sz val="10"/>
      <name val="Arial"/>
    </font>
    <font>
      <sz val="10"/>
      <name val="Arial"/>
      <family val="2"/>
    </font>
    <font>
      <b/>
      <sz val="20"/>
      <name val="Arial"/>
      <family val="2"/>
    </font>
    <font>
      <b/>
      <sz val="14"/>
      <name val="Arial"/>
      <family val="2"/>
    </font>
    <font>
      <b/>
      <sz val="10"/>
      <color indexed="9"/>
      <name val="Arial"/>
      <family val="2"/>
    </font>
    <font>
      <b/>
      <sz val="11"/>
      <color indexed="8"/>
      <name val="Calibri"/>
      <family val="2"/>
    </font>
    <font>
      <sz val="11"/>
      <name val="Calibri"/>
      <family val="2"/>
    </font>
    <font>
      <b/>
      <sz val="11"/>
      <name val="Calibri"/>
      <family val="2"/>
    </font>
    <font>
      <sz val="10"/>
      <color rgb="FFFF0000"/>
      <name val="Arial"/>
      <family val="2"/>
    </font>
    <font>
      <sz val="10"/>
      <color rgb="FF00B050"/>
      <name val="Arial"/>
      <family val="2"/>
    </font>
    <font>
      <sz val="10"/>
      <color rgb="FF7030A0"/>
      <name val="Arial"/>
      <family val="2"/>
    </font>
    <font>
      <b/>
      <sz val="14"/>
      <name val="Calibri"/>
      <family val="2"/>
    </font>
    <font>
      <b/>
      <u/>
      <sz val="14"/>
      <name val="Calibri"/>
      <family val="2"/>
    </font>
    <font>
      <sz val="14"/>
      <name val="Calibri"/>
      <family val="2"/>
    </font>
    <font>
      <b/>
      <sz val="7"/>
      <name val="Times New Roman"/>
      <family val="1"/>
    </font>
    <font>
      <vertAlign val="superscript"/>
      <sz val="14"/>
      <name val="Calibri"/>
      <family val="2"/>
    </font>
    <font>
      <sz val="12"/>
      <color rgb="FF000000"/>
      <name val="Calibri"/>
      <family val="2"/>
    </font>
    <font>
      <sz val="10"/>
      <name val="Arial"/>
      <family val="2"/>
      <charset val="1"/>
    </font>
  </fonts>
  <fills count="3">
    <fill>
      <patternFill patternType="none"/>
    </fill>
    <fill>
      <patternFill patternType="gray125"/>
    </fill>
    <fill>
      <patternFill patternType="solid">
        <fgColor indexed="48"/>
        <bgColor indexed="64"/>
      </patternFill>
    </fill>
  </fills>
  <borders count="13">
    <border>
      <left/>
      <right/>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s>
  <cellStyleXfs count="2">
    <xf numFmtId="0" fontId="0" fillId="0" borderId="0"/>
    <xf numFmtId="0" fontId="18" fillId="0" borderId="0"/>
  </cellStyleXfs>
  <cellXfs count="56">
    <xf numFmtId="0" fontId="0" fillId="0" borderId="0" xfId="0"/>
    <xf numFmtId="0" fontId="2" fillId="0" borderId="0" xfId="0" applyNumberFormat="1" applyFont="1" applyFill="1" applyBorder="1" applyAlignment="1" applyProtection="1">
      <protection locked="0"/>
    </xf>
    <xf numFmtId="0" fontId="2" fillId="0" borderId="0" xfId="0" applyNumberFormat="1" applyFont="1" applyFill="1" applyBorder="1" applyAlignment="1" applyProtection="1">
      <alignment horizontal="center"/>
      <protection locked="0"/>
    </xf>
    <xf numFmtId="0" fontId="0" fillId="0" borderId="0" xfId="0" applyNumberFormat="1" applyFill="1" applyBorder="1" applyAlignment="1" applyProtection="1">
      <protection locked="0"/>
    </xf>
    <xf numFmtId="0" fontId="0" fillId="0" borderId="0" xfId="0" applyBorder="1"/>
    <xf numFmtId="0" fontId="0" fillId="0" borderId="3" xfId="0" applyBorder="1"/>
    <xf numFmtId="0" fontId="9" fillId="0" borderId="3" xfId="0" applyFont="1" applyBorder="1" applyAlignment="1">
      <alignment horizontal="center"/>
    </xf>
    <xf numFmtId="0" fontId="0" fillId="0" borderId="3" xfId="0" applyBorder="1" applyAlignment="1">
      <alignment horizontal="center"/>
    </xf>
    <xf numFmtId="0" fontId="9" fillId="0" borderId="10" xfId="0" applyFont="1" applyBorder="1" applyAlignment="1">
      <alignment horizontal="center"/>
    </xf>
    <xf numFmtId="0" fontId="9" fillId="0" borderId="3" xfId="0" applyFont="1" applyFill="1" applyBorder="1" applyAlignment="1">
      <alignment horizontal="center"/>
    </xf>
    <xf numFmtId="0" fontId="9" fillId="0" borderId="12" xfId="0" applyFont="1" applyBorder="1" applyAlignment="1">
      <alignment horizontal="center"/>
    </xf>
    <xf numFmtId="0" fontId="9" fillId="0" borderId="12" xfId="0" applyFont="1" applyFill="1" applyBorder="1" applyAlignment="1">
      <alignment horizontal="center"/>
    </xf>
    <xf numFmtId="0" fontId="0" fillId="0" borderId="3" xfId="0" applyBorder="1" applyAlignment="1">
      <alignment horizontal="center"/>
    </xf>
    <xf numFmtId="0" fontId="0" fillId="0" borderId="0" xfId="0" applyAlignment="1">
      <alignment horizontal="center"/>
    </xf>
    <xf numFmtId="0" fontId="0" fillId="0" borderId="12" xfId="0" applyBorder="1" applyAlignment="1">
      <alignment horizontal="center"/>
    </xf>
    <xf numFmtId="0" fontId="0" fillId="0" borderId="11" xfId="0" applyBorder="1" applyAlignment="1">
      <alignment horizontal="center"/>
    </xf>
    <xf numFmtId="0" fontId="0" fillId="0" borderId="0" xfId="0" applyBorder="1" applyAlignment="1">
      <alignment horizontal="center"/>
    </xf>
    <xf numFmtId="0" fontId="0" fillId="0" borderId="3" xfId="0" applyBorder="1" applyAlignment="1">
      <alignment horizontal="left"/>
    </xf>
    <xf numFmtId="0" fontId="0" fillId="0" borderId="3" xfId="0" applyBorder="1" applyAlignment="1">
      <alignment horizontal="center"/>
    </xf>
    <xf numFmtId="0" fontId="10" fillId="0" borderId="3" xfId="0" applyFont="1" applyBorder="1" applyAlignment="1">
      <alignment horizontal="center"/>
    </xf>
    <xf numFmtId="0" fontId="11" fillId="0" borderId="3" xfId="0" applyFont="1" applyBorder="1" applyAlignment="1">
      <alignment horizontal="center"/>
    </xf>
    <xf numFmtId="0" fontId="11" fillId="0" borderId="3" xfId="0" applyFont="1" applyBorder="1"/>
    <xf numFmtId="0" fontId="10" fillId="0" borderId="0" xfId="0" applyFont="1"/>
    <xf numFmtId="0" fontId="10" fillId="0" borderId="3" xfId="0" applyFont="1" applyBorder="1"/>
    <xf numFmtId="0" fontId="11" fillId="0" borderId="0" xfId="0" applyFont="1"/>
    <xf numFmtId="0" fontId="7" fillId="0" borderId="0" xfId="0" applyFont="1"/>
    <xf numFmtId="0" fontId="12" fillId="0" borderId="0" xfId="0" applyFont="1"/>
    <xf numFmtId="0" fontId="13" fillId="0" borderId="0" xfId="0" applyFont="1"/>
    <xf numFmtId="0" fontId="14" fillId="0" borderId="0" xfId="0" applyFont="1"/>
    <xf numFmtId="0" fontId="12" fillId="0" borderId="0" xfId="0" applyFont="1" applyAlignment="1">
      <alignment horizontal="left" indent="4"/>
    </xf>
    <xf numFmtId="0" fontId="8" fillId="0" borderId="0" xfId="0" applyFont="1"/>
    <xf numFmtId="0" fontId="0" fillId="0" borderId="3" xfId="0" applyBorder="1" applyAlignment="1">
      <alignment horizontal="center"/>
    </xf>
    <xf numFmtId="0" fontId="9" fillId="0" borderId="0" xfId="0" applyFont="1"/>
    <xf numFmtId="0" fontId="10" fillId="0" borderId="0" xfId="0" applyFont="1" applyAlignment="1">
      <alignment horizontal="center"/>
    </xf>
    <xf numFmtId="0" fontId="10" fillId="0" borderId="0" xfId="0" applyFont="1" applyBorder="1" applyAlignment="1">
      <alignment horizontal="center"/>
    </xf>
    <xf numFmtId="0" fontId="17" fillId="0" borderId="0" xfId="0" applyFont="1"/>
    <xf numFmtId="0" fontId="0" fillId="0" borderId="3" xfId="0" applyBorder="1" applyAlignment="1">
      <alignment horizontal="center"/>
    </xf>
    <xf numFmtId="0" fontId="2" fillId="0" borderId="3" xfId="0" applyFont="1" applyBorder="1" applyAlignment="1">
      <alignment horizontal="center"/>
    </xf>
    <xf numFmtId="0" fontId="0" fillId="0" borderId="3" xfId="0" applyBorder="1" applyAlignment="1">
      <alignment horizontal="center"/>
    </xf>
    <xf numFmtId="0" fontId="3" fillId="0" borderId="0" xfId="0" applyNumberFormat="1" applyFont="1" applyFill="1" applyBorder="1" applyAlignment="1" applyProtection="1">
      <alignment horizontal="center"/>
      <protection locked="0"/>
    </xf>
    <xf numFmtId="0" fontId="4" fillId="0" borderId="0" xfId="0" applyNumberFormat="1" applyFont="1" applyFill="1" applyBorder="1" applyAlignment="1" applyProtection="1">
      <alignment horizontal="center"/>
      <protection locked="0"/>
    </xf>
    <xf numFmtId="0" fontId="5" fillId="2" borderId="4" xfId="0" applyNumberFormat="1" applyFont="1" applyFill="1" applyBorder="1" applyAlignment="1" applyProtection="1">
      <alignment horizontal="left"/>
      <protection locked="0"/>
    </xf>
    <xf numFmtId="0" fontId="5" fillId="2" borderId="5" xfId="0" applyNumberFormat="1" applyFont="1" applyFill="1" applyBorder="1" applyAlignment="1" applyProtection="1">
      <alignment horizontal="left"/>
      <protection locked="0"/>
    </xf>
    <xf numFmtId="0" fontId="1" fillId="0" borderId="4" xfId="0" applyNumberFormat="1" applyFont="1" applyFill="1" applyBorder="1" applyAlignment="1" applyProtection="1">
      <alignment horizontal="center"/>
      <protection locked="0"/>
    </xf>
    <xf numFmtId="0" fontId="1" fillId="0" borderId="2" xfId="0" applyNumberFormat="1" applyFont="1" applyFill="1" applyBorder="1" applyAlignment="1" applyProtection="1">
      <alignment horizontal="center"/>
      <protection locked="0"/>
    </xf>
    <xf numFmtId="0" fontId="1" fillId="0" borderId="5" xfId="0" applyNumberFormat="1" applyFont="1" applyFill="1" applyBorder="1" applyAlignment="1" applyProtection="1">
      <alignment horizontal="center"/>
      <protection locked="0"/>
    </xf>
    <xf numFmtId="0" fontId="5" fillId="2" borderId="6" xfId="0" applyNumberFormat="1" applyFont="1" applyFill="1" applyBorder="1" applyAlignment="1" applyProtection="1">
      <alignment horizontal="left"/>
      <protection locked="0"/>
    </xf>
    <xf numFmtId="0" fontId="5" fillId="2" borderId="7" xfId="0" applyNumberFormat="1" applyFont="1" applyFill="1" applyBorder="1" applyAlignment="1" applyProtection="1">
      <alignment horizontal="left"/>
      <protection locked="0"/>
    </xf>
    <xf numFmtId="0" fontId="1" fillId="0" borderId="6" xfId="0" applyNumberFormat="1" applyFont="1" applyFill="1" applyBorder="1" applyAlignment="1" applyProtection="1">
      <alignment horizontal="center"/>
      <protection locked="0"/>
    </xf>
    <xf numFmtId="0" fontId="1" fillId="0" borderId="3" xfId="0" applyNumberFormat="1" applyFont="1" applyFill="1" applyBorder="1" applyAlignment="1" applyProtection="1">
      <alignment horizontal="center"/>
      <protection locked="0"/>
    </xf>
    <xf numFmtId="0" fontId="1" fillId="0" borderId="7" xfId="0" applyNumberFormat="1" applyFont="1" applyFill="1" applyBorder="1" applyAlignment="1" applyProtection="1">
      <alignment horizontal="center"/>
      <protection locked="0"/>
    </xf>
    <xf numFmtId="0" fontId="5" fillId="2" borderId="8" xfId="0" applyNumberFormat="1" applyFont="1" applyFill="1" applyBorder="1" applyAlignment="1" applyProtection="1">
      <alignment horizontal="left"/>
      <protection locked="0"/>
    </xf>
    <xf numFmtId="0" fontId="5" fillId="2" borderId="9" xfId="0" applyNumberFormat="1" applyFont="1" applyFill="1" applyBorder="1" applyAlignment="1" applyProtection="1">
      <alignment horizontal="left"/>
      <protection locked="0"/>
    </xf>
    <xf numFmtId="0" fontId="1" fillId="0" borderId="8" xfId="0" applyNumberFormat="1" applyFont="1" applyFill="1" applyBorder="1" applyAlignment="1" applyProtection="1">
      <alignment horizontal="center"/>
      <protection locked="0"/>
    </xf>
    <xf numFmtId="0" fontId="1" fillId="0" borderId="1" xfId="0" applyNumberFormat="1" applyFont="1" applyFill="1" applyBorder="1" applyAlignment="1" applyProtection="1">
      <alignment horizontal="center"/>
      <protection locked="0"/>
    </xf>
    <xf numFmtId="0" fontId="1" fillId="0" borderId="9" xfId="0" applyNumberFormat="1" applyFont="1" applyFill="1" applyBorder="1" applyAlignment="1" applyProtection="1">
      <alignment horizontal="center"/>
      <protection locked="0"/>
    </xf>
  </cellXfs>
  <cellStyles count="2">
    <cellStyle name="Excel Built-in Normal" xfId="1"/>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152400</xdr:colOff>
      <xdr:row>0</xdr:row>
      <xdr:rowOff>161925</xdr:rowOff>
    </xdr:from>
    <xdr:to>
      <xdr:col>1</xdr:col>
      <xdr:colOff>304800</xdr:colOff>
      <xdr:row>6</xdr:row>
      <xdr:rowOff>19050</xdr:rowOff>
    </xdr:to>
    <xdr:pic>
      <xdr:nvPicPr>
        <xdr:cNvPr id="1025" name="Picture 2"/>
        <xdr:cNvPicPr>
          <a:picLocks noChangeAspect="1" noChangeArrowheads="1"/>
        </xdr:cNvPicPr>
      </xdr:nvPicPr>
      <xdr:blipFill>
        <a:blip xmlns:r="http://schemas.openxmlformats.org/officeDocument/2006/relationships" r:embed="rId1" cstate="print"/>
        <a:srcRect/>
        <a:stretch>
          <a:fillRect/>
        </a:stretch>
      </xdr:blipFill>
      <xdr:spPr bwMode="auto">
        <a:xfrm>
          <a:off x="152400" y="161925"/>
          <a:ext cx="762000" cy="1000125"/>
        </a:xfrm>
        <a:prstGeom prst="rect">
          <a:avLst/>
        </a:prstGeom>
        <a:no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AA29"/>
  <sheetViews>
    <sheetView tabSelected="1" topLeftCell="N5" workbookViewId="0">
      <selection activeCell="AA17" sqref="AA17"/>
    </sheetView>
  </sheetViews>
  <sheetFormatPr defaultRowHeight="13.2"/>
  <cols>
    <col min="1" max="1" width="14.6640625" customWidth="1"/>
    <col min="2" max="2" width="6.44140625" customWidth="1"/>
    <col min="3" max="3" width="15.6640625" customWidth="1"/>
    <col min="4" max="4" width="12" customWidth="1"/>
    <col min="8" max="8" width="14" customWidth="1"/>
    <col min="12" max="12" width="10.33203125" customWidth="1"/>
    <col min="15" max="15" width="17.6640625" customWidth="1"/>
    <col min="17" max="17" width="9.44140625" customWidth="1"/>
    <col min="18" max="18" width="10.109375" customWidth="1"/>
    <col min="20" max="20" width="18.6640625" customWidth="1"/>
    <col min="22" max="22" width="10.44140625" customWidth="1"/>
    <col min="25" max="25" width="18.5546875" customWidth="1"/>
    <col min="27" max="27" width="10.109375" customWidth="1"/>
  </cols>
  <sheetData>
    <row r="1" spans="1:27" ht="24.6">
      <c r="A1" s="39" t="s">
        <v>98</v>
      </c>
      <c r="B1" s="39"/>
      <c r="C1" s="39"/>
      <c r="D1" s="39"/>
      <c r="E1" s="39"/>
      <c r="F1" s="39"/>
      <c r="G1" s="39"/>
      <c r="H1" s="39"/>
      <c r="I1" s="39"/>
    </row>
    <row r="2" spans="1:27" ht="17.399999999999999">
      <c r="A2" s="40" t="s">
        <v>10</v>
      </c>
      <c r="B2" s="40"/>
      <c r="C2" s="40"/>
      <c r="D2" s="40"/>
      <c r="E2" s="40"/>
      <c r="F2" s="40"/>
      <c r="G2" s="40"/>
      <c r="H2" s="40"/>
      <c r="I2" s="40"/>
    </row>
    <row r="3" spans="1:27">
      <c r="A3" s="2"/>
      <c r="B3" s="1"/>
      <c r="C3" s="1"/>
      <c r="D3" s="1"/>
      <c r="E3" s="1"/>
      <c r="F3" s="1"/>
      <c r="G3" s="1"/>
      <c r="H3" s="1"/>
      <c r="I3" s="1"/>
    </row>
    <row r="4" spans="1:27" ht="13.8" thickBot="1">
      <c r="A4" s="2"/>
      <c r="B4" s="1"/>
      <c r="C4" s="1"/>
      <c r="D4" s="1"/>
      <c r="E4" s="1"/>
      <c r="F4" s="1"/>
      <c r="G4" s="1"/>
      <c r="H4" s="1"/>
      <c r="I4" s="1"/>
    </row>
    <row r="5" spans="1:27">
      <c r="A5" s="41" t="s">
        <v>5</v>
      </c>
      <c r="B5" s="42"/>
      <c r="C5" s="43" t="s">
        <v>99</v>
      </c>
      <c r="D5" s="44"/>
      <c r="E5" s="44"/>
      <c r="F5" s="45"/>
      <c r="G5" s="1"/>
      <c r="H5" s="1"/>
      <c r="I5" s="3"/>
      <c r="N5" s="22"/>
    </row>
    <row r="6" spans="1:27">
      <c r="A6" s="46" t="s">
        <v>6</v>
      </c>
      <c r="B6" s="47"/>
      <c r="C6" s="48" t="s">
        <v>100</v>
      </c>
      <c r="D6" s="49"/>
      <c r="E6" s="49"/>
      <c r="F6" s="50"/>
      <c r="G6" s="1"/>
      <c r="H6" s="1"/>
      <c r="I6" s="1"/>
    </row>
    <row r="7" spans="1:27">
      <c r="A7" s="46" t="s">
        <v>7</v>
      </c>
      <c r="B7" s="47"/>
      <c r="C7" s="48" t="s">
        <v>101</v>
      </c>
      <c r="D7" s="49"/>
      <c r="E7" s="49"/>
      <c r="F7" s="50"/>
      <c r="G7" s="1"/>
      <c r="H7" s="1"/>
      <c r="I7" s="1"/>
    </row>
    <row r="8" spans="1:27">
      <c r="A8" s="46" t="s">
        <v>8</v>
      </c>
      <c r="B8" s="47"/>
      <c r="C8" s="48" t="s">
        <v>102</v>
      </c>
      <c r="D8" s="49"/>
      <c r="E8" s="49"/>
      <c r="F8" s="50"/>
      <c r="G8" s="1"/>
      <c r="H8" s="1"/>
      <c r="I8" s="1"/>
    </row>
    <row r="9" spans="1:27" ht="13.8" thickBot="1">
      <c r="A9" s="51" t="s">
        <v>9</v>
      </c>
      <c r="B9" s="52"/>
      <c r="C9" s="53" t="s">
        <v>103</v>
      </c>
      <c r="D9" s="54"/>
      <c r="E9" s="54"/>
      <c r="F9" s="55"/>
      <c r="G9" s="1"/>
      <c r="H9" s="1"/>
      <c r="I9" s="1"/>
      <c r="J9" s="32" t="s">
        <v>60</v>
      </c>
    </row>
    <row r="10" spans="1:27">
      <c r="A10" s="2"/>
      <c r="B10" s="1"/>
      <c r="C10" s="1"/>
      <c r="D10" s="1"/>
      <c r="E10" s="1"/>
      <c r="F10" s="1"/>
      <c r="G10" s="1"/>
      <c r="H10" s="1"/>
      <c r="I10" s="1"/>
    </row>
    <row r="12" spans="1:27">
      <c r="A12" s="37" t="s">
        <v>4</v>
      </c>
      <c r="B12" s="38"/>
      <c r="C12" s="38"/>
      <c r="D12" s="38"/>
      <c r="E12" s="38"/>
      <c r="F12" s="38"/>
      <c r="G12" s="38"/>
      <c r="H12" s="38"/>
      <c r="I12" s="38"/>
      <c r="J12" s="38"/>
      <c r="K12" s="38"/>
      <c r="L12" s="38"/>
    </row>
    <row r="13" spans="1:27">
      <c r="A13" s="8" t="s">
        <v>15</v>
      </c>
      <c r="B13" s="8" t="s">
        <v>1</v>
      </c>
      <c r="C13" s="8" t="s">
        <v>2</v>
      </c>
      <c r="D13" s="8" t="s">
        <v>3</v>
      </c>
      <c r="E13" s="8" t="s">
        <v>16</v>
      </c>
      <c r="G13" s="8" t="s">
        <v>17</v>
      </c>
      <c r="H13" s="8" t="s">
        <v>15</v>
      </c>
      <c r="I13" s="8" t="s">
        <v>1</v>
      </c>
      <c r="J13" s="8" t="s">
        <v>59</v>
      </c>
      <c r="K13" s="8" t="s">
        <v>61</v>
      </c>
      <c r="L13" s="8" t="s">
        <v>18</v>
      </c>
      <c r="M13" s="10" t="s">
        <v>19</v>
      </c>
      <c r="N13" s="9" t="s">
        <v>1</v>
      </c>
      <c r="O13" s="9" t="s">
        <v>59</v>
      </c>
      <c r="P13" s="8" t="s">
        <v>61</v>
      </c>
      <c r="Q13" s="9" t="s">
        <v>18</v>
      </c>
      <c r="R13" s="9" t="s">
        <v>20</v>
      </c>
      <c r="S13" s="9" t="s">
        <v>1</v>
      </c>
      <c r="T13" s="9" t="s">
        <v>59</v>
      </c>
      <c r="U13" s="8" t="s">
        <v>61</v>
      </c>
      <c r="V13" s="9" t="s">
        <v>18</v>
      </c>
      <c r="W13" s="11" t="s">
        <v>21</v>
      </c>
      <c r="X13" s="9" t="s">
        <v>1</v>
      </c>
      <c r="Y13" s="9" t="s">
        <v>59</v>
      </c>
      <c r="Z13" s="8" t="s">
        <v>61</v>
      </c>
      <c r="AA13" s="9" t="s">
        <v>11</v>
      </c>
    </row>
    <row r="14" spans="1:27">
      <c r="A14" s="7">
        <v>1</v>
      </c>
      <c r="B14" s="12">
        <v>249</v>
      </c>
      <c r="C14" s="5" t="s">
        <v>116</v>
      </c>
      <c r="D14" s="5" t="s">
        <v>117</v>
      </c>
      <c r="E14" s="12">
        <v>76.89</v>
      </c>
      <c r="H14" s="20">
        <v>1</v>
      </c>
      <c r="I14" s="20">
        <f>B14</f>
        <v>249</v>
      </c>
      <c r="J14" s="20" t="str">
        <f>RANK(VLOOKUP(I14,$B$14:$E$29,4,FALSE),$E$14:$E$29,0) &amp; " " &amp; VLOOKUP(I14,$B$14:$E$29,2,FALSE)</f>
        <v>1 FENELEY</v>
      </c>
      <c r="K14" s="20"/>
      <c r="L14" s="31">
        <v>249</v>
      </c>
      <c r="N14" s="20">
        <f>L14</f>
        <v>249</v>
      </c>
      <c r="O14" s="20" t="str">
        <f>RANK(VLOOKUP(N14,$B$14:$E$29,4,FALSE),$E$14:$E$29,0) &amp; " " &amp; VLOOKUP(N14,$B$14:$E$29,2,FALSE)</f>
        <v>1 FENELEY</v>
      </c>
      <c r="P14" s="20"/>
      <c r="Q14" s="31">
        <v>249</v>
      </c>
      <c r="R14" s="4"/>
      <c r="S14" s="20">
        <f>Q14</f>
        <v>249</v>
      </c>
      <c r="T14" s="21" t="str">
        <f>RANK(VLOOKUP(S14,$B$14:$E$29,4,FALSE),$E$14:$E$29,0) &amp; " " &amp; VLOOKUP(S14,$B$14:$E$29,2,FALSE)</f>
        <v>1 FENELEY</v>
      </c>
      <c r="U14" s="21"/>
      <c r="V14" s="18">
        <v>249</v>
      </c>
      <c r="X14" s="20">
        <f>V14</f>
        <v>249</v>
      </c>
      <c r="Y14" s="20" t="str">
        <f>RANK(VLOOKUP(X14,$B$14:$E$29,4,FALSE),$E$14:$E$29,0) &amp; " " &amp; VLOOKUP(X14,$B$14:$E$29,2,FALSE)</f>
        <v>1 FENELEY</v>
      </c>
      <c r="Z14" s="20"/>
      <c r="AA14" s="31">
        <v>249</v>
      </c>
    </row>
    <row r="15" spans="1:27">
      <c r="A15" s="7">
        <v>2</v>
      </c>
      <c r="B15" s="36">
        <v>105</v>
      </c>
      <c r="C15" s="5" t="s">
        <v>118</v>
      </c>
      <c r="D15" s="5" t="s">
        <v>119</v>
      </c>
      <c r="E15" s="36">
        <v>74.709999999999994</v>
      </c>
      <c r="H15" s="20">
        <v>16</v>
      </c>
      <c r="I15" s="20">
        <f>B29</f>
        <v>0</v>
      </c>
      <c r="J15" s="20" t="str">
        <f t="shared" ref="J15:J29" si="0">RANK(VLOOKUP(I15,$B$14:$E$29,4,FALSE),$E$14:$E$29,0) &amp; " " &amp; VLOOKUP(I15,$B$14:$E$29,2,FALSE)</f>
        <v>12 0</v>
      </c>
      <c r="K15" s="20"/>
      <c r="L15" s="13"/>
      <c r="N15" s="20">
        <f>L16</f>
        <v>236</v>
      </c>
      <c r="O15" s="20" t="str">
        <f t="shared" ref="O15:O21" si="1">RANK(VLOOKUP(N15,$B$14:$E$29,4,FALSE),$E$14:$E$29,0) &amp; " " &amp; VLOOKUP(N15,$B$14:$E$29,2,FALSE)</f>
        <v>6 BURLEY</v>
      </c>
      <c r="P15" s="20">
        <v>5</v>
      </c>
      <c r="Q15" s="16"/>
      <c r="R15" s="4"/>
      <c r="S15" s="20">
        <f>Q16</f>
        <v>244</v>
      </c>
      <c r="T15" s="21" t="str">
        <f t="shared" ref="T15:T17" si="2">RANK(VLOOKUP(S15,$B$14:$E$29,4,FALSE),$E$14:$E$29,0) &amp; " " &amp; VLOOKUP(S15,$B$14:$E$29,2,FALSE)</f>
        <v>10 DUNNE</v>
      </c>
      <c r="U15" s="21">
        <v>0</v>
      </c>
      <c r="V15" s="13"/>
      <c r="X15" s="20">
        <f>V16</f>
        <v>105</v>
      </c>
      <c r="Y15" s="20" t="str">
        <f>RANK(VLOOKUP(X15,$B$14:$E$29,4,FALSE),$E$14:$E$29,0) &amp; " " &amp; VLOOKUP(X15,$B$14:$E$29,2,FALSE)</f>
        <v>2 HOUSTON</v>
      </c>
      <c r="Z15" s="20">
        <v>11</v>
      </c>
      <c r="AA15" s="6" t="s">
        <v>12</v>
      </c>
    </row>
    <row r="16" spans="1:27">
      <c r="A16" s="7">
        <v>3</v>
      </c>
      <c r="B16" s="36">
        <v>22</v>
      </c>
      <c r="C16" s="5" t="s">
        <v>120</v>
      </c>
      <c r="D16" s="5" t="s">
        <v>121</v>
      </c>
      <c r="E16" s="36">
        <v>61.47</v>
      </c>
      <c r="H16" s="19">
        <v>9</v>
      </c>
      <c r="I16" s="19">
        <f>B22</f>
        <v>110</v>
      </c>
      <c r="J16" s="19" t="str">
        <f t="shared" si="0"/>
        <v>7 BURLEY</v>
      </c>
      <c r="K16" s="19"/>
      <c r="L16" s="19">
        <v>236</v>
      </c>
      <c r="N16" s="19">
        <f>L18</f>
        <v>244</v>
      </c>
      <c r="O16" s="19" t="str">
        <f t="shared" si="1"/>
        <v>10 DUNNE</v>
      </c>
      <c r="P16" s="19">
        <v>25</v>
      </c>
      <c r="Q16" s="19">
        <v>244</v>
      </c>
      <c r="R16" s="4"/>
      <c r="S16" s="19">
        <f>Q18</f>
        <v>22</v>
      </c>
      <c r="T16" s="23" t="str">
        <f t="shared" si="2"/>
        <v>3 RASCAGNERES</v>
      </c>
      <c r="U16" s="23">
        <v>7</v>
      </c>
      <c r="V16" s="19">
        <v>105</v>
      </c>
      <c r="X16" s="13"/>
      <c r="Y16" s="13"/>
      <c r="Z16" s="13"/>
      <c r="AA16" s="31">
        <v>105</v>
      </c>
    </row>
    <row r="17" spans="1:27">
      <c r="A17" s="7">
        <v>4</v>
      </c>
      <c r="B17" s="36">
        <v>208</v>
      </c>
      <c r="C17" s="5" t="s">
        <v>122</v>
      </c>
      <c r="D17" s="5" t="s">
        <v>123</v>
      </c>
      <c r="E17" s="36">
        <v>58.58</v>
      </c>
      <c r="H17" s="19">
        <v>8</v>
      </c>
      <c r="I17" s="19">
        <f>B21</f>
        <v>236</v>
      </c>
      <c r="J17" s="19" t="str">
        <f t="shared" si="0"/>
        <v>6 BURLEY</v>
      </c>
      <c r="K17" s="19">
        <v>25</v>
      </c>
      <c r="L17" s="33"/>
      <c r="N17" s="19">
        <f>L20</f>
        <v>208</v>
      </c>
      <c r="O17" s="19" t="str">
        <f t="shared" si="1"/>
        <v>4 HOLT</v>
      </c>
      <c r="P17" s="19"/>
      <c r="Q17" s="34"/>
      <c r="R17" s="4"/>
      <c r="S17" s="19">
        <f>Q20</f>
        <v>105</v>
      </c>
      <c r="T17" s="23" t="str">
        <f t="shared" si="2"/>
        <v>2 HOUSTON</v>
      </c>
      <c r="U17" s="23"/>
      <c r="V17" s="22"/>
      <c r="X17" s="13"/>
      <c r="Y17" s="13"/>
      <c r="Z17" s="13"/>
      <c r="AA17" s="13"/>
    </row>
    <row r="18" spans="1:27">
      <c r="A18" s="7">
        <v>5</v>
      </c>
      <c r="B18" s="36">
        <v>244</v>
      </c>
      <c r="C18" s="5" t="s">
        <v>124</v>
      </c>
      <c r="D18" s="5" t="s">
        <v>125</v>
      </c>
      <c r="E18" s="36">
        <v>14.93</v>
      </c>
      <c r="H18" s="20">
        <v>5</v>
      </c>
      <c r="I18" s="20">
        <f>B18</f>
        <v>244</v>
      </c>
      <c r="J18" s="20" t="str">
        <f t="shared" si="0"/>
        <v>10 DUNNE</v>
      </c>
      <c r="K18" s="20"/>
      <c r="L18" s="31">
        <v>244</v>
      </c>
      <c r="N18" s="20">
        <f>L22</f>
        <v>22</v>
      </c>
      <c r="O18" s="20" t="str">
        <f>RANK(VLOOKUP(N18,$B$14:$E$29,4,FALSE),$E$14:$E$29,0) &amp; " " &amp; VLOOKUP(N18,$B$14:$E$29,2,FALSE)</f>
        <v>3 RASCAGNERES</v>
      </c>
      <c r="P18" s="20"/>
      <c r="Q18" s="31">
        <v>22</v>
      </c>
      <c r="W18" s="10" t="s">
        <v>22</v>
      </c>
      <c r="X18" s="6" t="s">
        <v>1</v>
      </c>
      <c r="Y18" s="6" t="s">
        <v>59</v>
      </c>
      <c r="Z18" s="8" t="s">
        <v>61</v>
      </c>
      <c r="AA18" s="6" t="s">
        <v>13</v>
      </c>
    </row>
    <row r="19" spans="1:27">
      <c r="A19" s="7">
        <v>6</v>
      </c>
      <c r="B19" s="36">
        <v>115</v>
      </c>
      <c r="C19" s="5" t="s">
        <v>126</v>
      </c>
      <c r="D19" s="5" t="s">
        <v>119</v>
      </c>
      <c r="E19" s="36">
        <v>4.72</v>
      </c>
      <c r="H19" s="20">
        <v>12</v>
      </c>
      <c r="I19" s="20">
        <f>B25</f>
        <v>0</v>
      </c>
      <c r="J19" s="20" t="str">
        <f t="shared" si="0"/>
        <v>12 0</v>
      </c>
      <c r="K19" s="20"/>
      <c r="L19" s="13"/>
      <c r="N19" s="20">
        <f>L24</f>
        <v>115</v>
      </c>
      <c r="O19" s="20" t="str">
        <f t="shared" si="1"/>
        <v>11 JONES</v>
      </c>
      <c r="P19" s="20">
        <v>1</v>
      </c>
      <c r="Q19" s="13"/>
      <c r="X19" s="19">
        <v>22</v>
      </c>
      <c r="Y19" s="19" t="str">
        <f>RANK(VLOOKUP(X19,$B$14:$E$29,4,FALSE),$E$14:$E$29,0) &amp; " " &amp; VLOOKUP(X19,$B$14:$E$29,2,FALSE)</f>
        <v>3 RASCAGNERES</v>
      </c>
      <c r="Z19" s="19"/>
      <c r="AA19" s="31">
        <v>22</v>
      </c>
    </row>
    <row r="20" spans="1:27">
      <c r="A20" s="7">
        <v>7</v>
      </c>
      <c r="B20" s="36">
        <v>6</v>
      </c>
      <c r="C20" s="5" t="s">
        <v>127</v>
      </c>
      <c r="D20" s="5" t="s">
        <v>128</v>
      </c>
      <c r="E20" s="36">
        <v>47.87</v>
      </c>
      <c r="H20" s="19">
        <v>4</v>
      </c>
      <c r="I20" s="19">
        <f>B17</f>
        <v>208</v>
      </c>
      <c r="J20" s="19" t="str">
        <f t="shared" si="0"/>
        <v>4 HOLT</v>
      </c>
      <c r="K20" s="19"/>
      <c r="L20" s="19">
        <v>208</v>
      </c>
      <c r="N20" s="19">
        <f>L26</f>
        <v>6</v>
      </c>
      <c r="O20" s="19" t="str">
        <f t="shared" si="1"/>
        <v>5 ROSE</v>
      </c>
      <c r="P20" s="19">
        <v>6</v>
      </c>
      <c r="Q20" s="19">
        <v>105</v>
      </c>
      <c r="X20" s="19">
        <v>244</v>
      </c>
      <c r="Y20" s="19" t="str">
        <f>RANK(VLOOKUP(X20,$B$14:$E$29,4,FALSE),$E$14:$E$29,0) &amp; " " &amp; VLOOKUP(X20,$B$14:$E$29,2,FALSE)</f>
        <v>10 DUNNE</v>
      </c>
      <c r="Z20" s="19">
        <v>9</v>
      </c>
      <c r="AA20" s="6" t="s">
        <v>14</v>
      </c>
    </row>
    <row r="21" spans="1:27">
      <c r="A21" s="7">
        <v>8</v>
      </c>
      <c r="B21" s="36">
        <v>236</v>
      </c>
      <c r="C21" s="5" t="s">
        <v>129</v>
      </c>
      <c r="D21" s="5" t="s">
        <v>119</v>
      </c>
      <c r="E21" s="36">
        <v>47.37</v>
      </c>
      <c r="H21" s="19">
        <v>13</v>
      </c>
      <c r="I21" s="19">
        <f>B26</f>
        <v>0</v>
      </c>
      <c r="J21" s="19" t="str">
        <f t="shared" si="0"/>
        <v>12 0</v>
      </c>
      <c r="K21" s="19"/>
      <c r="L21" s="33"/>
      <c r="N21" s="19">
        <f>L28</f>
        <v>105</v>
      </c>
      <c r="O21" s="19" t="str">
        <f t="shared" si="1"/>
        <v>2 HOUSTON</v>
      </c>
      <c r="P21" s="19"/>
      <c r="Q21" s="33"/>
      <c r="X21" s="13"/>
      <c r="Y21" s="13"/>
      <c r="Z21" s="13"/>
      <c r="AA21" s="31">
        <v>244</v>
      </c>
    </row>
    <row r="22" spans="1:27">
      <c r="A22" s="7">
        <v>9</v>
      </c>
      <c r="B22" s="36">
        <v>110</v>
      </c>
      <c r="C22" s="5" t="s">
        <v>129</v>
      </c>
      <c r="D22" s="5" t="s">
        <v>130</v>
      </c>
      <c r="E22" s="36">
        <v>43.35</v>
      </c>
      <c r="H22" s="20">
        <v>3</v>
      </c>
      <c r="I22" s="20">
        <f>B16</f>
        <v>22</v>
      </c>
      <c r="J22" s="20" t="str">
        <f t="shared" si="0"/>
        <v>3 RASCAGNERES</v>
      </c>
      <c r="K22" s="20"/>
      <c r="L22" s="31">
        <v>22</v>
      </c>
    </row>
    <row r="23" spans="1:27">
      <c r="A23" s="7">
        <v>10</v>
      </c>
      <c r="B23" s="36">
        <v>136</v>
      </c>
      <c r="C23" s="5" t="s">
        <v>131</v>
      </c>
      <c r="D23" s="5" t="s">
        <v>123</v>
      </c>
      <c r="E23" s="36">
        <v>31.52</v>
      </c>
      <c r="H23" s="20">
        <v>14</v>
      </c>
      <c r="I23" s="20">
        <f>B27</f>
        <v>0</v>
      </c>
      <c r="J23" s="20" t="str">
        <f t="shared" si="0"/>
        <v>12 0</v>
      </c>
      <c r="K23" s="20"/>
      <c r="L23" s="13"/>
    </row>
    <row r="24" spans="1:27">
      <c r="A24" s="7">
        <v>11</v>
      </c>
      <c r="B24" s="36">
        <v>240</v>
      </c>
      <c r="C24" s="5" t="s">
        <v>132</v>
      </c>
      <c r="D24" s="5" t="s">
        <v>133</v>
      </c>
      <c r="E24" s="36">
        <v>28.18</v>
      </c>
      <c r="H24" s="19">
        <v>6</v>
      </c>
      <c r="I24" s="19">
        <f>B19</f>
        <v>115</v>
      </c>
      <c r="J24" s="19" t="str">
        <f t="shared" si="0"/>
        <v>11 JONES</v>
      </c>
      <c r="K24" s="19"/>
      <c r="L24" s="19">
        <v>115</v>
      </c>
      <c r="U24" s="24"/>
    </row>
    <row r="25" spans="1:27">
      <c r="A25" s="7">
        <v>12</v>
      </c>
      <c r="B25" s="36">
        <v>0</v>
      </c>
      <c r="C25" s="5">
        <v>0</v>
      </c>
      <c r="D25" s="5">
        <v>0</v>
      </c>
      <c r="E25" s="36">
        <v>0</v>
      </c>
      <c r="H25" s="19">
        <v>11</v>
      </c>
      <c r="I25" s="19">
        <f>B24</f>
        <v>240</v>
      </c>
      <c r="J25" s="19" t="str">
        <f t="shared" si="0"/>
        <v>9 KEYES</v>
      </c>
      <c r="K25" s="19">
        <v>12</v>
      </c>
      <c r="L25" s="33"/>
    </row>
    <row r="26" spans="1:27">
      <c r="A26" s="7">
        <v>13</v>
      </c>
      <c r="B26" s="36">
        <v>0</v>
      </c>
      <c r="C26" s="5">
        <v>0</v>
      </c>
      <c r="D26" s="5">
        <v>0</v>
      </c>
      <c r="E26" s="36">
        <v>0</v>
      </c>
      <c r="H26" s="20">
        <v>7</v>
      </c>
      <c r="I26" s="20">
        <f>B20</f>
        <v>6</v>
      </c>
      <c r="J26" s="20" t="str">
        <f t="shared" si="0"/>
        <v>5 ROSE</v>
      </c>
      <c r="K26" s="20"/>
      <c r="L26" s="31">
        <v>6</v>
      </c>
    </row>
    <row r="27" spans="1:27">
      <c r="A27" s="7">
        <v>14</v>
      </c>
      <c r="B27" s="36">
        <v>0</v>
      </c>
      <c r="C27" s="5">
        <v>0</v>
      </c>
      <c r="D27" s="5">
        <v>0</v>
      </c>
      <c r="E27" s="36">
        <v>0</v>
      </c>
      <c r="H27" s="20">
        <v>10</v>
      </c>
      <c r="I27" s="20">
        <f>B23</f>
        <v>136</v>
      </c>
      <c r="J27" s="20" t="str">
        <f t="shared" si="0"/>
        <v>8 SAVERY</v>
      </c>
      <c r="K27" s="20">
        <v>10</v>
      </c>
      <c r="L27" s="13"/>
    </row>
    <row r="28" spans="1:27">
      <c r="A28" s="7">
        <v>15</v>
      </c>
      <c r="B28" s="36">
        <v>0</v>
      </c>
      <c r="C28" s="5">
        <v>0</v>
      </c>
      <c r="D28" s="5">
        <v>0</v>
      </c>
      <c r="E28" s="36">
        <v>0</v>
      </c>
      <c r="H28" s="19">
        <v>15</v>
      </c>
      <c r="I28" s="19">
        <f>B28</f>
        <v>0</v>
      </c>
      <c r="J28" s="19" t="str">
        <f t="shared" si="0"/>
        <v>12 0</v>
      </c>
      <c r="K28" s="19"/>
      <c r="L28" s="19">
        <v>105</v>
      </c>
    </row>
    <row r="29" spans="1:27">
      <c r="A29" s="7">
        <v>16</v>
      </c>
      <c r="B29" s="36">
        <v>0</v>
      </c>
      <c r="C29" s="5">
        <v>0</v>
      </c>
      <c r="D29" s="5">
        <v>0</v>
      </c>
      <c r="E29" s="36">
        <v>0</v>
      </c>
      <c r="H29" s="19">
        <v>2</v>
      </c>
      <c r="I29" s="19">
        <f>B15</f>
        <v>105</v>
      </c>
      <c r="J29" s="19" t="str">
        <f t="shared" si="0"/>
        <v>2 HOUSTON</v>
      </c>
      <c r="K29" s="19"/>
      <c r="L29" s="33"/>
    </row>
  </sheetData>
  <mergeCells count="13">
    <mergeCell ref="A12:L12"/>
    <mergeCell ref="A1:I1"/>
    <mergeCell ref="A2:I2"/>
    <mergeCell ref="A5:B5"/>
    <mergeCell ref="C5:F5"/>
    <mergeCell ref="A6:B6"/>
    <mergeCell ref="C6:F6"/>
    <mergeCell ref="A7:B7"/>
    <mergeCell ref="C7:F7"/>
    <mergeCell ref="A8:B8"/>
    <mergeCell ref="C8:F8"/>
    <mergeCell ref="A9:B9"/>
    <mergeCell ref="C9:F9"/>
  </mergeCells>
  <pageMargins left="0.7" right="0.7" top="0.75" bottom="0.75" header="0.3" footer="0.3"/>
  <pageSetup paperSize="9" orientation="portrait" horizontalDpi="4294967293" r:id="rId1"/>
</worksheet>
</file>

<file path=xl/worksheets/sheet2.xml><?xml version="1.0" encoding="utf-8"?>
<worksheet xmlns="http://schemas.openxmlformats.org/spreadsheetml/2006/main" xmlns:r="http://schemas.openxmlformats.org/officeDocument/2006/relationships">
  <dimension ref="A1:V22"/>
  <sheetViews>
    <sheetView topLeftCell="H1" workbookViewId="0">
      <selection activeCell="V14" sqref="V14"/>
    </sheetView>
  </sheetViews>
  <sheetFormatPr defaultRowHeight="13.2"/>
  <cols>
    <col min="1" max="1" width="15.44140625" customWidth="1"/>
    <col min="3" max="3" width="11.33203125" customWidth="1"/>
    <col min="4" max="4" width="10.33203125" customWidth="1"/>
    <col min="8" max="8" width="15" customWidth="1"/>
    <col min="12" max="12" width="10" customWidth="1"/>
    <col min="15" max="15" width="13.44140625" customWidth="1"/>
    <col min="17" max="17" width="9.6640625" customWidth="1"/>
    <col min="20" max="20" width="16.109375" customWidth="1"/>
  </cols>
  <sheetData>
    <row r="1" spans="1:22" ht="24.6">
      <c r="A1" s="39" t="s">
        <v>98</v>
      </c>
      <c r="B1" s="39"/>
      <c r="C1" s="39"/>
      <c r="D1" s="39"/>
      <c r="E1" s="39"/>
      <c r="F1" s="39"/>
      <c r="G1" s="39"/>
      <c r="H1" s="39"/>
      <c r="I1" s="39"/>
    </row>
    <row r="2" spans="1:22" ht="17.399999999999999">
      <c r="A2" s="40" t="s">
        <v>10</v>
      </c>
      <c r="B2" s="40"/>
      <c r="C2" s="40"/>
      <c r="D2" s="40"/>
      <c r="E2" s="40"/>
      <c r="F2" s="40"/>
      <c r="G2" s="40"/>
      <c r="H2" s="40"/>
      <c r="I2" s="40"/>
    </row>
    <row r="3" spans="1:22">
      <c r="A3" s="2"/>
      <c r="B3" s="1"/>
      <c r="C3" s="1"/>
      <c r="D3" s="1"/>
      <c r="E3" s="1"/>
      <c r="F3" s="1"/>
      <c r="G3" s="1"/>
      <c r="H3" s="1"/>
      <c r="I3" s="1"/>
    </row>
    <row r="4" spans="1:22" ht="13.8" thickBot="1">
      <c r="A4" s="2"/>
      <c r="B4" s="1"/>
      <c r="C4" s="1"/>
      <c r="D4" s="1"/>
      <c r="E4" s="1"/>
      <c r="F4" s="1"/>
      <c r="G4" s="1"/>
      <c r="H4" s="1"/>
      <c r="I4" s="1"/>
    </row>
    <row r="5" spans="1:22">
      <c r="A5" s="41" t="s">
        <v>5</v>
      </c>
      <c r="B5" s="42"/>
      <c r="C5" s="43" t="s">
        <v>99</v>
      </c>
      <c r="D5" s="44"/>
      <c r="E5" s="44"/>
      <c r="F5" s="45"/>
      <c r="G5" s="1"/>
      <c r="H5" s="1"/>
      <c r="I5" s="3"/>
    </row>
    <row r="6" spans="1:22">
      <c r="A6" s="46" t="s">
        <v>6</v>
      </c>
      <c r="B6" s="47"/>
      <c r="C6" s="48" t="s">
        <v>100</v>
      </c>
      <c r="D6" s="49"/>
      <c r="E6" s="49"/>
      <c r="F6" s="50"/>
      <c r="G6" s="1"/>
      <c r="H6" s="1"/>
      <c r="I6" s="1"/>
    </row>
    <row r="7" spans="1:22">
      <c r="A7" s="46" t="s">
        <v>7</v>
      </c>
      <c r="B7" s="47"/>
      <c r="C7" s="48" t="s">
        <v>101</v>
      </c>
      <c r="D7" s="49"/>
      <c r="E7" s="49"/>
      <c r="F7" s="50"/>
      <c r="G7" s="1"/>
      <c r="H7" s="1"/>
      <c r="I7" s="1"/>
    </row>
    <row r="8" spans="1:22">
      <c r="A8" s="46" t="s">
        <v>8</v>
      </c>
      <c r="B8" s="47"/>
      <c r="C8" s="48" t="s">
        <v>102</v>
      </c>
      <c r="D8" s="49"/>
      <c r="E8" s="49"/>
      <c r="F8" s="50"/>
      <c r="G8" s="1"/>
      <c r="H8" s="1"/>
      <c r="I8" s="1"/>
    </row>
    <row r="9" spans="1:22" ht="13.8" thickBot="1">
      <c r="A9" s="51" t="s">
        <v>9</v>
      </c>
      <c r="B9" s="52"/>
      <c r="C9" s="53" t="s">
        <v>103</v>
      </c>
      <c r="D9" s="54"/>
      <c r="E9" s="54"/>
      <c r="F9" s="55"/>
      <c r="G9" s="1"/>
      <c r="H9" s="1"/>
      <c r="I9" s="1"/>
      <c r="J9" s="32" t="s">
        <v>60</v>
      </c>
    </row>
    <row r="11" spans="1:22">
      <c r="A11" s="38" t="s">
        <v>0</v>
      </c>
      <c r="B11" s="38"/>
      <c r="C11" s="38"/>
      <c r="D11" s="38"/>
      <c r="E11" s="38"/>
      <c r="F11" s="38"/>
      <c r="G11" s="38"/>
      <c r="H11" s="38"/>
      <c r="I11" s="38"/>
      <c r="J11" s="38"/>
      <c r="K11" s="38"/>
      <c r="L11" s="38"/>
    </row>
    <row r="12" spans="1:22">
      <c r="A12" s="8" t="s">
        <v>15</v>
      </c>
      <c r="B12" s="8" t="s">
        <v>1</v>
      </c>
      <c r="C12" s="8" t="s">
        <v>2</v>
      </c>
      <c r="D12" s="8" t="s">
        <v>3</v>
      </c>
      <c r="E12" s="8" t="s">
        <v>16</v>
      </c>
      <c r="G12" s="8" t="s">
        <v>17</v>
      </c>
      <c r="H12" s="8" t="s">
        <v>15</v>
      </c>
      <c r="I12" s="8" t="s">
        <v>1</v>
      </c>
      <c r="J12" s="8" t="s">
        <v>59</v>
      </c>
      <c r="K12" s="8" t="s">
        <v>61</v>
      </c>
      <c r="L12" s="8" t="s">
        <v>18</v>
      </c>
      <c r="M12" s="9" t="s">
        <v>20</v>
      </c>
      <c r="N12" s="9" t="s">
        <v>1</v>
      </c>
      <c r="O12" s="9" t="s">
        <v>59</v>
      </c>
      <c r="P12" s="8" t="s">
        <v>61</v>
      </c>
      <c r="Q12" s="9" t="s">
        <v>18</v>
      </c>
      <c r="R12" s="11" t="s">
        <v>21</v>
      </c>
      <c r="S12" s="9" t="s">
        <v>1</v>
      </c>
      <c r="T12" s="9" t="s">
        <v>59</v>
      </c>
      <c r="U12" s="8" t="s">
        <v>61</v>
      </c>
      <c r="V12" s="9" t="s">
        <v>11</v>
      </c>
    </row>
    <row r="13" spans="1:22">
      <c r="A13" s="12">
        <v>1</v>
      </c>
      <c r="B13" s="12">
        <v>137</v>
      </c>
      <c r="C13" s="17" t="s">
        <v>104</v>
      </c>
      <c r="D13" s="17" t="s">
        <v>105</v>
      </c>
      <c r="E13" s="12">
        <v>67.069999999999993</v>
      </c>
      <c r="H13" s="20">
        <v>1</v>
      </c>
      <c r="I13" s="20">
        <f>B13</f>
        <v>137</v>
      </c>
      <c r="J13" s="20" t="str">
        <f>RANK(VLOOKUP(I13,$B$13:$E$20,4,FALSE),$E$13:$E$20,0) &amp; " " &amp; VLOOKUP(I13,$B$13:$E$20,2,FALSE)</f>
        <v>1 FENWICK</v>
      </c>
      <c r="K13" s="20"/>
      <c r="L13" s="31">
        <v>137</v>
      </c>
      <c r="M13" s="13"/>
      <c r="N13" s="20">
        <f>L13</f>
        <v>137</v>
      </c>
      <c r="O13" s="20" t="str">
        <f>RANK(VLOOKUP(N13,$B$13:$E$20,4,FALSE),$E$13:$E$20,0) &amp; " " &amp; VLOOKUP(N13,$B$13:$E$20,2,FALSE)</f>
        <v>1 FENWICK</v>
      </c>
      <c r="P13" s="20"/>
      <c r="Q13" s="14">
        <v>137</v>
      </c>
      <c r="R13" s="15"/>
      <c r="S13" s="20">
        <f>Q13</f>
        <v>137</v>
      </c>
      <c r="T13" s="20" t="str">
        <f>RANK(VLOOKUP(S13,$B$13:$E$20,4,FALSE),$E$13:$E$20,0) &amp; " " &amp; VLOOKUP(S13,$B$13:$E$20,2,FALSE)</f>
        <v>1 FENWICK</v>
      </c>
      <c r="U13" s="20"/>
      <c r="V13" s="31">
        <v>137</v>
      </c>
    </row>
    <row r="14" spans="1:22">
      <c r="A14" s="12">
        <v>2</v>
      </c>
      <c r="B14" s="36">
        <v>131</v>
      </c>
      <c r="C14" s="17" t="s">
        <v>106</v>
      </c>
      <c r="D14" s="17" t="s">
        <v>107</v>
      </c>
      <c r="E14" s="36">
        <v>51.57</v>
      </c>
      <c r="H14" s="20">
        <v>8</v>
      </c>
      <c r="I14" s="20">
        <f>B20</f>
        <v>0</v>
      </c>
      <c r="J14" s="20" t="str">
        <f t="shared" ref="J14:J20" si="0">RANK(VLOOKUP(I14,$B$13:$E$20,4,FALSE),$E$13:$E$20,0) &amp; " " &amp; VLOOKUP(I14,$B$13:$E$20,2,FALSE)</f>
        <v>8 0</v>
      </c>
      <c r="K14" s="20"/>
      <c r="L14" s="13"/>
      <c r="M14" s="13"/>
      <c r="N14" s="20">
        <f>L15</f>
        <v>146</v>
      </c>
      <c r="O14" s="20" t="str">
        <f t="shared" ref="O14:O16" si="1">RANK(VLOOKUP(N14,$B$13:$E$20,4,FALSE),$E$13:$E$20,0) &amp; " " &amp; VLOOKUP(N14,$B$13:$E$20,2,FALSE)</f>
        <v>6 HOWARTH</v>
      </c>
      <c r="P14" s="20">
        <v>0</v>
      </c>
      <c r="Q14" s="13"/>
      <c r="R14" s="16"/>
      <c r="S14" s="20">
        <f>Q15</f>
        <v>131</v>
      </c>
      <c r="T14" s="20" t="str">
        <f>RANK(VLOOKUP(S14,$B$13:$E$20,4,FALSE),$E$13:$E$20,0) &amp; " " &amp; VLOOKUP(S14,$B$13:$E$20,2,FALSE)</f>
        <v>2 GRANT</v>
      </c>
      <c r="U14" s="20">
        <v>4</v>
      </c>
      <c r="V14" s="6" t="s">
        <v>12</v>
      </c>
    </row>
    <row r="15" spans="1:22">
      <c r="A15" s="12">
        <v>3</v>
      </c>
      <c r="B15" s="36">
        <v>225</v>
      </c>
      <c r="C15" s="17" t="s">
        <v>108</v>
      </c>
      <c r="D15" s="17" t="s">
        <v>109</v>
      </c>
      <c r="E15" s="36">
        <v>51.39</v>
      </c>
      <c r="H15" s="19">
        <v>4</v>
      </c>
      <c r="I15" s="19">
        <f>B16</f>
        <v>207</v>
      </c>
      <c r="J15" s="19" t="str">
        <f t="shared" si="0"/>
        <v>4 GILBERTSON</v>
      </c>
      <c r="K15" s="19">
        <v>5</v>
      </c>
      <c r="L15" s="19">
        <v>146</v>
      </c>
      <c r="M15" s="13"/>
      <c r="N15" s="19">
        <f>L17</f>
        <v>225</v>
      </c>
      <c r="O15" s="19" t="str">
        <f t="shared" si="1"/>
        <v>3 RICHARDSON</v>
      </c>
      <c r="P15" s="19"/>
      <c r="Q15" s="19">
        <v>131</v>
      </c>
      <c r="R15" s="13"/>
      <c r="S15" s="13"/>
      <c r="T15" s="13"/>
      <c r="U15" s="13"/>
      <c r="V15" s="31">
        <v>131</v>
      </c>
    </row>
    <row r="16" spans="1:22">
      <c r="A16" s="12">
        <v>4</v>
      </c>
      <c r="B16" s="36">
        <v>207</v>
      </c>
      <c r="C16" s="17" t="s">
        <v>110</v>
      </c>
      <c r="D16" s="17" t="s">
        <v>111</v>
      </c>
      <c r="E16" s="36">
        <v>20.52</v>
      </c>
      <c r="H16" s="19">
        <v>5</v>
      </c>
      <c r="I16" s="19">
        <f>B17</f>
        <v>146</v>
      </c>
      <c r="J16" s="19" t="str">
        <f>RANK(VLOOKUP(I16,$B$13:$E$20,4,FALSE),$E$13:$E$20,0) &amp; " " &amp; VLOOKUP(I16,$B$13:$E$20,2,FALSE)</f>
        <v>6 HOWARTH</v>
      </c>
      <c r="K16" s="19"/>
      <c r="L16" s="33"/>
      <c r="M16" s="13"/>
      <c r="N16" s="19">
        <f>L19</f>
        <v>131</v>
      </c>
      <c r="O16" s="19" t="str">
        <f t="shared" si="1"/>
        <v>2 GRANT</v>
      </c>
      <c r="P16" s="19">
        <v>25</v>
      </c>
      <c r="Q16" s="33"/>
      <c r="R16" s="13"/>
      <c r="S16" s="13"/>
      <c r="T16" s="13"/>
      <c r="U16" s="13"/>
      <c r="V16" s="13"/>
    </row>
    <row r="17" spans="1:22">
      <c r="A17" s="12">
        <v>5</v>
      </c>
      <c r="B17" s="36">
        <v>146</v>
      </c>
      <c r="C17" s="17" t="s">
        <v>112</v>
      </c>
      <c r="D17" s="17" t="s">
        <v>113</v>
      </c>
      <c r="E17" s="36">
        <v>17.170000000000002</v>
      </c>
      <c r="H17" s="20">
        <v>3</v>
      </c>
      <c r="I17" s="20">
        <f>B15</f>
        <v>225</v>
      </c>
      <c r="J17" s="20" t="str">
        <f t="shared" si="0"/>
        <v>3 RICHARDSON</v>
      </c>
      <c r="K17" s="20"/>
      <c r="L17" s="31">
        <v>225</v>
      </c>
      <c r="M17" s="13"/>
      <c r="N17" s="13"/>
      <c r="O17" s="13"/>
      <c r="P17" s="13"/>
      <c r="Q17" s="13"/>
      <c r="R17" s="10" t="s">
        <v>22</v>
      </c>
      <c r="S17" s="6" t="s">
        <v>1</v>
      </c>
      <c r="T17" s="6" t="s">
        <v>59</v>
      </c>
      <c r="U17" s="8" t="s">
        <v>61</v>
      </c>
      <c r="V17" s="6" t="s">
        <v>13</v>
      </c>
    </row>
    <row r="18" spans="1:22">
      <c r="A18" s="12">
        <v>6</v>
      </c>
      <c r="B18" s="36">
        <v>173</v>
      </c>
      <c r="C18" s="17" t="s">
        <v>114</v>
      </c>
      <c r="D18" s="17" t="s">
        <v>115</v>
      </c>
      <c r="E18" s="36">
        <v>16.72</v>
      </c>
      <c r="H18" s="20">
        <v>6</v>
      </c>
      <c r="I18" s="20">
        <f>B18</f>
        <v>173</v>
      </c>
      <c r="J18" s="20" t="str">
        <f t="shared" si="0"/>
        <v>7 HARRISON</v>
      </c>
      <c r="K18" s="20">
        <v>2</v>
      </c>
      <c r="L18" s="13"/>
      <c r="M18" s="13"/>
      <c r="N18" s="13"/>
      <c r="O18" s="33"/>
      <c r="P18" s="13"/>
      <c r="Q18" s="13"/>
      <c r="S18" s="19">
        <v>225</v>
      </c>
      <c r="T18" s="19" t="str">
        <f>RANK(VLOOKUP(S18,$B$13:$E$20,4,FALSE),$E$13:$E$20,0) &amp; " " &amp; VLOOKUP(S18,$B$13:$E$20,2,FALSE)</f>
        <v>3 RICHARDSON</v>
      </c>
      <c r="U18" s="19"/>
      <c r="V18" s="31">
        <v>225</v>
      </c>
    </row>
    <row r="19" spans="1:22">
      <c r="A19" s="12">
        <v>7</v>
      </c>
      <c r="B19" s="36">
        <v>202</v>
      </c>
      <c r="C19" s="17" t="s">
        <v>134</v>
      </c>
      <c r="D19" s="17" t="s">
        <v>135</v>
      </c>
      <c r="E19" s="36">
        <v>20.36</v>
      </c>
      <c r="H19" s="19">
        <v>7</v>
      </c>
      <c r="I19" s="19">
        <f>B19</f>
        <v>202</v>
      </c>
      <c r="J19" s="19" t="str">
        <f t="shared" si="0"/>
        <v>5 BLACKBURN-ELLIOT</v>
      </c>
      <c r="K19" s="19"/>
      <c r="L19" s="19">
        <v>131</v>
      </c>
      <c r="M19" s="13"/>
      <c r="N19" s="13"/>
      <c r="O19" s="33"/>
      <c r="P19" s="13"/>
      <c r="Q19" s="13"/>
      <c r="S19" s="19">
        <v>146</v>
      </c>
      <c r="T19" s="19" t="str">
        <f>RANK(VLOOKUP(S19,$B$13:$E$20,4,FALSE),$E$13:$E$20,0) &amp; " " &amp; VLOOKUP(S19,$B$13:$E$20,2,FALSE)</f>
        <v>6 HOWARTH</v>
      </c>
      <c r="U19" s="19">
        <v>0</v>
      </c>
      <c r="V19" s="6" t="s">
        <v>14</v>
      </c>
    </row>
    <row r="20" spans="1:22">
      <c r="A20" s="12">
        <v>8</v>
      </c>
      <c r="B20" s="36">
        <v>0</v>
      </c>
      <c r="C20" s="17">
        <v>0</v>
      </c>
      <c r="D20" s="17">
        <v>0</v>
      </c>
      <c r="E20" s="36">
        <v>0</v>
      </c>
      <c r="H20" s="19">
        <v>2</v>
      </c>
      <c r="I20" s="19">
        <f>B14</f>
        <v>131</v>
      </c>
      <c r="J20" s="19" t="str">
        <f t="shared" si="0"/>
        <v>2 GRANT</v>
      </c>
      <c r="K20" s="19">
        <v>25</v>
      </c>
      <c r="L20" s="33"/>
      <c r="M20" s="13"/>
      <c r="N20" s="13"/>
      <c r="O20" s="13"/>
      <c r="P20" s="13"/>
      <c r="Q20" s="13"/>
      <c r="S20" s="13"/>
      <c r="T20" s="13"/>
      <c r="U20" s="13"/>
      <c r="V20" s="6">
        <v>146</v>
      </c>
    </row>
    <row r="21" spans="1:22">
      <c r="S21" s="13"/>
      <c r="T21" s="13"/>
      <c r="U21" s="13"/>
      <c r="V21" s="13"/>
    </row>
    <row r="22" spans="1:22">
      <c r="S22" s="13"/>
      <c r="T22" s="13"/>
      <c r="U22" s="13"/>
      <c r="V22" s="13"/>
    </row>
  </sheetData>
  <mergeCells count="13">
    <mergeCell ref="A11:L11"/>
    <mergeCell ref="A7:B7"/>
    <mergeCell ref="C7:F7"/>
    <mergeCell ref="A8:B8"/>
    <mergeCell ref="C8:F8"/>
    <mergeCell ref="A9:B9"/>
    <mergeCell ref="C9:F9"/>
    <mergeCell ref="A1:I1"/>
    <mergeCell ref="A2:I2"/>
    <mergeCell ref="A5:B5"/>
    <mergeCell ref="C5:F5"/>
    <mergeCell ref="A6:B6"/>
    <mergeCell ref="C6:F6"/>
  </mergeCells>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64"/>
  <sheetViews>
    <sheetView topLeftCell="A13" workbookViewId="0">
      <selection activeCell="A31" sqref="A31"/>
    </sheetView>
  </sheetViews>
  <sheetFormatPr defaultRowHeight="13.2"/>
  <cols>
    <col min="1" max="1" width="9.109375" customWidth="1"/>
  </cols>
  <sheetData>
    <row r="1" spans="1:1" ht="14.4">
      <c r="A1" s="25" t="s">
        <v>23</v>
      </c>
    </row>
    <row r="2" spans="1:1" ht="14.4">
      <c r="A2" s="25"/>
    </row>
    <row r="3" spans="1:1" ht="14.4">
      <c r="A3" s="25"/>
    </row>
    <row r="4" spans="1:1" ht="14.4">
      <c r="A4" s="25"/>
    </row>
    <row r="5" spans="1:1" ht="14.4">
      <c r="A5" s="25"/>
    </row>
    <row r="6" spans="1:1" ht="14.4">
      <c r="A6" s="25"/>
    </row>
    <row r="8" spans="1:1" ht="18">
      <c r="A8" s="26" t="s">
        <v>24</v>
      </c>
    </row>
    <row r="9" spans="1:1" ht="18">
      <c r="A9" s="27" t="s">
        <v>25</v>
      </c>
    </row>
    <row r="10" spans="1:1" ht="18">
      <c r="A10" s="27" t="s">
        <v>26</v>
      </c>
    </row>
    <row r="11" spans="1:1" ht="18">
      <c r="A11" s="27" t="s">
        <v>27</v>
      </c>
    </row>
    <row r="12" spans="1:1" ht="18">
      <c r="A12" s="28" t="s">
        <v>28</v>
      </c>
    </row>
    <row r="13" spans="1:1" ht="18">
      <c r="A13" s="28" t="s">
        <v>29</v>
      </c>
    </row>
    <row r="14" spans="1:1" ht="18">
      <c r="A14" s="28" t="s">
        <v>30</v>
      </c>
    </row>
    <row r="15" spans="1:1" ht="18">
      <c r="A15" s="26" t="s">
        <v>31</v>
      </c>
    </row>
    <row r="16" spans="1:1" ht="18">
      <c r="A16" s="29" t="s">
        <v>32</v>
      </c>
    </row>
    <row r="17" spans="1:1" ht="18">
      <c r="A17" s="29" t="s">
        <v>33</v>
      </c>
    </row>
    <row r="18" spans="1:1" ht="18">
      <c r="A18" s="29" t="s">
        <v>34</v>
      </c>
    </row>
    <row r="19" spans="1:1" ht="18">
      <c r="A19" s="29" t="s">
        <v>35</v>
      </c>
    </row>
    <row r="20" spans="1:1" ht="18">
      <c r="A20" s="26" t="s">
        <v>36</v>
      </c>
    </row>
    <row r="21" spans="1:1" ht="18">
      <c r="A21" s="27" t="s">
        <v>37</v>
      </c>
    </row>
    <row r="22" spans="1:1" ht="18">
      <c r="A22" s="28" t="s">
        <v>38</v>
      </c>
    </row>
    <row r="23" spans="1:1" ht="18">
      <c r="A23" s="28" t="s">
        <v>39</v>
      </c>
    </row>
    <row r="24" spans="1:1" ht="18">
      <c r="A24" s="27" t="s">
        <v>40</v>
      </c>
    </row>
    <row r="25" spans="1:1" ht="19.8">
      <c r="A25" s="28" t="s">
        <v>41</v>
      </c>
    </row>
    <row r="26" spans="1:1" ht="18">
      <c r="A26" s="28" t="s">
        <v>62</v>
      </c>
    </row>
    <row r="27" spans="1:1" ht="18">
      <c r="A27" s="26"/>
    </row>
    <row r="28" spans="1:1" ht="18">
      <c r="A28" s="26"/>
    </row>
    <row r="29" spans="1:1" ht="18">
      <c r="A29" s="26" t="s">
        <v>42</v>
      </c>
    </row>
    <row r="30" spans="1:1" ht="18">
      <c r="A30" s="28" t="s">
        <v>63</v>
      </c>
    </row>
    <row r="31" spans="1:1" ht="18">
      <c r="A31" s="26"/>
    </row>
    <row r="32" spans="1:1" ht="18">
      <c r="A32" s="26" t="s">
        <v>43</v>
      </c>
    </row>
    <row r="34" spans="1:1" ht="14.4">
      <c r="A34" s="30" t="s">
        <v>44</v>
      </c>
    </row>
    <row r="36" spans="1:1" ht="14.4">
      <c r="A36" s="25" t="s">
        <v>45</v>
      </c>
    </row>
    <row r="38" spans="1:1" ht="14.4">
      <c r="A38" s="30" t="s">
        <v>46</v>
      </c>
    </row>
    <row r="40" spans="1:1" ht="14.4">
      <c r="A40" s="25" t="s">
        <v>47</v>
      </c>
    </row>
    <row r="42" spans="1:1" ht="14.4">
      <c r="A42" s="30" t="s">
        <v>48</v>
      </c>
    </row>
    <row r="44" spans="1:1" ht="14.4">
      <c r="A44" s="25" t="s">
        <v>49</v>
      </c>
    </row>
    <row r="46" spans="1:1" ht="14.4">
      <c r="A46" s="30" t="s">
        <v>50</v>
      </c>
    </row>
    <row r="48" spans="1:1" ht="14.4">
      <c r="A48" s="25" t="s">
        <v>51</v>
      </c>
    </row>
    <row r="50" spans="1:1" ht="14.4">
      <c r="A50" s="25" t="s">
        <v>52</v>
      </c>
    </row>
    <row r="52" spans="1:1" ht="14.4">
      <c r="A52" s="25" t="s">
        <v>53</v>
      </c>
    </row>
    <row r="54" spans="1:1" ht="14.4">
      <c r="A54" s="25" t="s">
        <v>54</v>
      </c>
    </row>
    <row r="56" spans="1:1" ht="14.4">
      <c r="A56" s="25" t="s">
        <v>55</v>
      </c>
    </row>
    <row r="58" spans="1:1" ht="14.4">
      <c r="A58" s="25" t="s">
        <v>56</v>
      </c>
    </row>
    <row r="60" spans="1:1" ht="14.4">
      <c r="A60" s="25" t="s">
        <v>57</v>
      </c>
    </row>
    <row r="62" spans="1:1" ht="14.4">
      <c r="A62" s="25" t="s">
        <v>58</v>
      </c>
    </row>
    <row r="64" spans="1:1" ht="18">
      <c r="A64" s="26"/>
    </row>
  </sheetData>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dimension ref="A1:A35"/>
  <sheetViews>
    <sheetView workbookViewId="0">
      <selection sqref="A1:A35"/>
    </sheetView>
  </sheetViews>
  <sheetFormatPr defaultRowHeight="13.2"/>
  <cols>
    <col min="1" max="1" width="82.77734375" bestFit="1" customWidth="1"/>
  </cols>
  <sheetData>
    <row r="1" spans="1:1" ht="15.6">
      <c r="A1" s="35" t="s">
        <v>64</v>
      </c>
    </row>
    <row r="2" spans="1:1" ht="15.6">
      <c r="A2" s="35" t="s">
        <v>65</v>
      </c>
    </row>
    <row r="3" spans="1:1" ht="15.6">
      <c r="A3" s="35" t="s">
        <v>66</v>
      </c>
    </row>
    <row r="4" spans="1:1" ht="15.6">
      <c r="A4" s="35" t="s">
        <v>67</v>
      </c>
    </row>
    <row r="5" spans="1:1" ht="15.6">
      <c r="A5" s="35" t="s">
        <v>68</v>
      </c>
    </row>
    <row r="6" spans="1:1" ht="15.6">
      <c r="A6" s="35" t="s">
        <v>69</v>
      </c>
    </row>
    <row r="7" spans="1:1" ht="15.6">
      <c r="A7" s="35" t="s">
        <v>70</v>
      </c>
    </row>
    <row r="8" spans="1:1" ht="15.6">
      <c r="A8" s="35" t="s">
        <v>71</v>
      </c>
    </row>
    <row r="9" spans="1:1" ht="15.6">
      <c r="A9" s="35" t="s">
        <v>72</v>
      </c>
    </row>
    <row r="10" spans="1:1" ht="15.6">
      <c r="A10" s="35" t="s">
        <v>73</v>
      </c>
    </row>
    <row r="11" spans="1:1" ht="15.6">
      <c r="A11" s="35" t="s">
        <v>74</v>
      </c>
    </row>
    <row r="12" spans="1:1" ht="15.6">
      <c r="A12" s="35" t="s">
        <v>75</v>
      </c>
    </row>
    <row r="13" spans="1:1" ht="15.6">
      <c r="A13" s="35" t="s">
        <v>76</v>
      </c>
    </row>
    <row r="14" spans="1:1" ht="15.6">
      <c r="A14" s="35" t="s">
        <v>77</v>
      </c>
    </row>
    <row r="15" spans="1:1" ht="15.6">
      <c r="A15" s="35" t="s">
        <v>78</v>
      </c>
    </row>
    <row r="16" spans="1:1" ht="15.6">
      <c r="A16" s="35" t="s">
        <v>79</v>
      </c>
    </row>
    <row r="17" spans="1:1" ht="15.6">
      <c r="A17" s="35" t="s">
        <v>80</v>
      </c>
    </row>
    <row r="18" spans="1:1" ht="15.6">
      <c r="A18" s="35" t="s">
        <v>81</v>
      </c>
    </row>
    <row r="19" spans="1:1" ht="15.6">
      <c r="A19" s="35" t="s">
        <v>82</v>
      </c>
    </row>
    <row r="20" spans="1:1" ht="15.6">
      <c r="A20" s="35" t="s">
        <v>83</v>
      </c>
    </row>
    <row r="21" spans="1:1" ht="15.6">
      <c r="A21" s="35" t="s">
        <v>84</v>
      </c>
    </row>
    <row r="22" spans="1:1" ht="15.6">
      <c r="A22" s="35" t="s">
        <v>85</v>
      </c>
    </row>
    <row r="23" spans="1:1" ht="15.6">
      <c r="A23" s="35" t="s">
        <v>86</v>
      </c>
    </row>
    <row r="24" spans="1:1" ht="15.6">
      <c r="A24" s="35" t="s">
        <v>87</v>
      </c>
    </row>
    <row r="25" spans="1:1" ht="15.6">
      <c r="A25" s="35" t="s">
        <v>88</v>
      </c>
    </row>
    <row r="26" spans="1:1" ht="15.6">
      <c r="A26" s="35" t="s">
        <v>89</v>
      </c>
    </row>
    <row r="27" spans="1:1" ht="15.6">
      <c r="A27" s="35" t="s">
        <v>90</v>
      </c>
    </row>
    <row r="28" spans="1:1" ht="15.6">
      <c r="A28" s="35"/>
    </row>
    <row r="29" spans="1:1" ht="15.6">
      <c r="A29" s="35" t="s">
        <v>91</v>
      </c>
    </row>
    <row r="30" spans="1:1" ht="15.6">
      <c r="A30" s="35" t="s">
        <v>92</v>
      </c>
    </row>
    <row r="31" spans="1:1" ht="15.6">
      <c r="A31" s="35" t="s">
        <v>93</v>
      </c>
    </row>
    <row r="32" spans="1:1" ht="15.6">
      <c r="A32" s="35" t="s">
        <v>94</v>
      </c>
    </row>
    <row r="33" spans="1:1" ht="15.6">
      <c r="A33" s="35" t="s">
        <v>95</v>
      </c>
    </row>
    <row r="34" spans="1:1" ht="15.6">
      <c r="A34" s="35" t="s">
        <v>96</v>
      </c>
    </row>
    <row r="35" spans="1:1" ht="15.6">
      <c r="A35" s="35" t="s">
        <v>97</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Men</vt:lpstr>
      <vt:lpstr>Ladies</vt:lpstr>
      <vt:lpstr>Race Rules</vt:lpstr>
      <vt:lpstr>FIS </vt:lpstr>
      <vt:lpstr>'Race Rules'!_GoBack</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admin</cp:lastModifiedBy>
  <cp:lastPrinted>2010-03-25T18:34:36Z</cp:lastPrinted>
  <dcterms:created xsi:type="dcterms:W3CDTF">2009-04-02T16:24:22Z</dcterms:created>
  <dcterms:modified xsi:type="dcterms:W3CDTF">2015-05-16T20:01:25Z</dcterms:modified>
</cp:coreProperties>
</file>