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48" yWindow="780" windowWidth="20616" windowHeight="11640" firstSheet="4" activeTab="8"/>
  </bookViews>
  <sheets>
    <sheet name="Board Cross Timed Runs" sheetId="17" r:id="rId1"/>
    <sheet name="Board Female" sheetId="35" r:id="rId2"/>
    <sheet name="Board MEN OPEN" sheetId="36" r:id="rId3"/>
    <sheet name="Board MEN KIDS-YOUTH" sheetId="37" r:id="rId4"/>
    <sheet name="Ski Cross Timed Runs" sheetId="33" r:id="rId5"/>
    <sheet name="Ski Cross Men OPEN-MASTERS" sheetId="28" r:id="rId6"/>
    <sheet name="Ski Cross Men KIDS-YOUTH" sheetId="40" r:id="rId7"/>
    <sheet name="Ski Cross Women KIDS-YOUTH" sheetId="38" r:id="rId8"/>
    <sheet name="Ski Cross Women OPEN" sheetId="39" r:id="rId9"/>
  </sheets>
  <calcPr calcId="125725"/>
</workbook>
</file>

<file path=xl/calcChain.xml><?xml version="1.0" encoding="utf-8"?>
<calcChain xmlns="http://schemas.openxmlformats.org/spreadsheetml/2006/main">
  <c r="I33" i="40"/>
  <c r="J33" s="1"/>
  <c r="R32"/>
  <c r="I32"/>
  <c r="J32" s="1"/>
  <c r="R31"/>
  <c r="I31"/>
  <c r="J31" s="1"/>
  <c r="D31"/>
  <c r="I30"/>
  <c r="J30" s="1"/>
  <c r="D30"/>
  <c r="M29"/>
  <c r="N29" s="1"/>
  <c r="I29"/>
  <c r="J29" s="1"/>
  <c r="D29"/>
  <c r="M28"/>
  <c r="N28" s="1"/>
  <c r="J28"/>
  <c r="I28"/>
  <c r="D28"/>
  <c r="R27"/>
  <c r="M27"/>
  <c r="N27" s="1"/>
  <c r="I27"/>
  <c r="J27" s="1"/>
  <c r="D27"/>
  <c r="R26"/>
  <c r="N26"/>
  <c r="M26"/>
  <c r="J26"/>
  <c r="I26"/>
  <c r="D26"/>
  <c r="I20"/>
  <c r="J20" s="1"/>
  <c r="R19"/>
  <c r="I19"/>
  <c r="J19" s="1"/>
  <c r="R18"/>
  <c r="I18"/>
  <c r="J18" s="1"/>
  <c r="J17"/>
  <c r="I17"/>
  <c r="M16"/>
  <c r="N16" s="1"/>
  <c r="I16"/>
  <c r="J16" s="1"/>
  <c r="D16"/>
  <c r="M15"/>
  <c r="N15" s="1"/>
  <c r="J15"/>
  <c r="I15"/>
  <c r="D15"/>
  <c r="Q14"/>
  <c r="R14" s="1"/>
  <c r="M14"/>
  <c r="N14" s="1"/>
  <c r="I14"/>
  <c r="J14" s="1"/>
  <c r="D14"/>
  <c r="Q13"/>
  <c r="R13" s="1"/>
  <c r="M13"/>
  <c r="N13" s="1"/>
  <c r="I13"/>
  <c r="J13" s="1"/>
  <c r="D13"/>
  <c r="I20" i="39"/>
  <c r="J20" s="1"/>
  <c r="R19"/>
  <c r="I19"/>
  <c r="J19" s="1"/>
  <c r="R18"/>
  <c r="I18"/>
  <c r="J18" s="1"/>
  <c r="J17"/>
  <c r="I17"/>
  <c r="M16"/>
  <c r="N16" s="1"/>
  <c r="I16"/>
  <c r="J16" s="1"/>
  <c r="D16"/>
  <c r="M15"/>
  <c r="N15" s="1"/>
  <c r="I15"/>
  <c r="J15" s="1"/>
  <c r="D15"/>
  <c r="Q14"/>
  <c r="R14" s="1"/>
  <c r="M14"/>
  <c r="N14" s="1"/>
  <c r="I14"/>
  <c r="J14" s="1"/>
  <c r="D14"/>
  <c r="Q13"/>
  <c r="R13" s="1"/>
  <c r="M13"/>
  <c r="N13" s="1"/>
  <c r="I13"/>
  <c r="J13" s="1"/>
  <c r="D13"/>
  <c r="J33" i="38"/>
  <c r="I33"/>
  <c r="R32"/>
  <c r="I32"/>
  <c r="J32" s="1"/>
  <c r="R31"/>
  <c r="J31"/>
  <c r="I31"/>
  <c r="I30"/>
  <c r="J30" s="1"/>
  <c r="M29"/>
  <c r="N29" s="1"/>
  <c r="J29"/>
  <c r="I29"/>
  <c r="M28"/>
  <c r="N28" s="1"/>
  <c r="J28"/>
  <c r="I28"/>
  <c r="D28"/>
  <c r="Q27"/>
  <c r="R27" s="1"/>
  <c r="M27"/>
  <c r="N27" s="1"/>
  <c r="I27"/>
  <c r="J27" s="1"/>
  <c r="D27"/>
  <c r="Q26"/>
  <c r="R26" s="1"/>
  <c r="M26"/>
  <c r="N26" s="1"/>
  <c r="I26"/>
  <c r="J26" s="1"/>
  <c r="D26"/>
  <c r="I20"/>
  <c r="J20" s="1"/>
  <c r="R19"/>
  <c r="I19"/>
  <c r="J19" s="1"/>
  <c r="R18"/>
  <c r="I18"/>
  <c r="J18" s="1"/>
  <c r="I17"/>
  <c r="J17" s="1"/>
  <c r="N16"/>
  <c r="M16"/>
  <c r="I16"/>
  <c r="J16" s="1"/>
  <c r="D16"/>
  <c r="M15"/>
  <c r="N15" s="1"/>
  <c r="I15"/>
  <c r="J15" s="1"/>
  <c r="D15"/>
  <c r="Q14"/>
  <c r="R14" s="1"/>
  <c r="M14"/>
  <c r="N14" s="1"/>
  <c r="I14"/>
  <c r="J14" s="1"/>
  <c r="D14"/>
  <c r="Q13"/>
  <c r="R13" s="1"/>
  <c r="M13"/>
  <c r="N13" s="1"/>
  <c r="J13"/>
  <c r="I13"/>
  <c r="D13"/>
  <c r="I33" i="37"/>
  <c r="J33" s="1"/>
  <c r="D33"/>
  <c r="R32"/>
  <c r="I32"/>
  <c r="J32" s="1"/>
  <c r="D32"/>
  <c r="R31"/>
  <c r="I31"/>
  <c r="J31" s="1"/>
  <c r="D31"/>
  <c r="J30"/>
  <c r="I30"/>
  <c r="D30"/>
  <c r="M29"/>
  <c r="N29" s="1"/>
  <c r="I29"/>
  <c r="J29" s="1"/>
  <c r="D29"/>
  <c r="M28"/>
  <c r="N28" s="1"/>
  <c r="J28"/>
  <c r="I28"/>
  <c r="D28"/>
  <c r="Q27"/>
  <c r="R27" s="1"/>
  <c r="M27"/>
  <c r="N27" s="1"/>
  <c r="I27"/>
  <c r="J27" s="1"/>
  <c r="D27"/>
  <c r="R26"/>
  <c r="Q26"/>
  <c r="N26"/>
  <c r="M26"/>
  <c r="J26"/>
  <c r="I26"/>
  <c r="D26"/>
  <c r="I20"/>
  <c r="J20" s="1"/>
  <c r="D20"/>
  <c r="R19"/>
  <c r="I19"/>
  <c r="J19" s="1"/>
  <c r="D19"/>
  <c r="R18"/>
  <c r="I18"/>
  <c r="J18" s="1"/>
  <c r="D18"/>
  <c r="J17"/>
  <c r="I17"/>
  <c r="D17"/>
  <c r="M16"/>
  <c r="N16" s="1"/>
  <c r="I16"/>
  <c r="J16" s="1"/>
  <c r="D16"/>
  <c r="M15"/>
  <c r="N15" s="1"/>
  <c r="J15"/>
  <c r="I15"/>
  <c r="D15"/>
  <c r="Q14"/>
  <c r="R14" s="1"/>
  <c r="M14"/>
  <c r="N14" s="1"/>
  <c r="I14"/>
  <c r="J14" s="1"/>
  <c r="D14"/>
  <c r="R13"/>
  <c r="Q13"/>
  <c r="N13"/>
  <c r="M13"/>
  <c r="J13"/>
  <c r="I13"/>
  <c r="D13"/>
  <c r="E28" i="36"/>
  <c r="D28"/>
  <c r="B28"/>
  <c r="E27"/>
  <c r="D27"/>
  <c r="B27"/>
  <c r="I27" s="1"/>
  <c r="J27" s="1"/>
  <c r="D26"/>
  <c r="D24"/>
  <c r="I24"/>
  <c r="J24" s="1"/>
  <c r="D25"/>
  <c r="D23"/>
  <c r="I22"/>
  <c r="J22" s="1"/>
  <c r="D22"/>
  <c r="I26"/>
  <c r="J26" s="1"/>
  <c r="D21"/>
  <c r="M20"/>
  <c r="N20" s="1"/>
  <c r="I20"/>
  <c r="D20"/>
  <c r="M19"/>
  <c r="D19"/>
  <c r="I25"/>
  <c r="J25" s="1"/>
  <c r="M18"/>
  <c r="I18"/>
  <c r="J18" s="1"/>
  <c r="D18"/>
  <c r="I23"/>
  <c r="J23" s="1"/>
  <c r="M17"/>
  <c r="I17"/>
  <c r="J17" s="1"/>
  <c r="D17"/>
  <c r="Q16"/>
  <c r="M16"/>
  <c r="N16" s="1"/>
  <c r="I16"/>
  <c r="D16"/>
  <c r="I19"/>
  <c r="J19" s="1"/>
  <c r="Q15"/>
  <c r="R15" s="1"/>
  <c r="M15"/>
  <c r="I15"/>
  <c r="J15" s="1"/>
  <c r="D15"/>
  <c r="I21"/>
  <c r="J21" s="1"/>
  <c r="U14"/>
  <c r="Q14"/>
  <c r="R14" s="1"/>
  <c r="M14"/>
  <c r="I14"/>
  <c r="J14" s="1"/>
  <c r="D14"/>
  <c r="I28"/>
  <c r="J28" s="1"/>
  <c r="U13"/>
  <c r="Q13"/>
  <c r="R13" s="1"/>
  <c r="M13"/>
  <c r="D13"/>
  <c r="V19"/>
  <c r="D19" i="28"/>
  <c r="D20"/>
  <c r="R32" i="35"/>
  <c r="I32"/>
  <c r="J32" s="1"/>
  <c r="I31"/>
  <c r="J31" s="1"/>
  <c r="M29"/>
  <c r="N29" s="1"/>
  <c r="I29"/>
  <c r="J29" s="1"/>
  <c r="M28"/>
  <c r="N28" s="1"/>
  <c r="I28"/>
  <c r="J28" s="1"/>
  <c r="I30"/>
  <c r="J30" s="1"/>
  <c r="Q27"/>
  <c r="R27" s="1"/>
  <c r="M27"/>
  <c r="N27" s="1"/>
  <c r="J27"/>
  <c r="I27"/>
  <c r="D26"/>
  <c r="I33"/>
  <c r="J33" s="1"/>
  <c r="Q26"/>
  <c r="R26" s="1"/>
  <c r="M26"/>
  <c r="N26" s="1"/>
  <c r="R31"/>
  <c r="I19"/>
  <c r="J19" s="1"/>
  <c r="D19"/>
  <c r="I18"/>
  <c r="J18" s="1"/>
  <c r="D18"/>
  <c r="M16"/>
  <c r="I16"/>
  <c r="D17"/>
  <c r="M15"/>
  <c r="I15"/>
  <c r="D16"/>
  <c r="I17"/>
  <c r="J17" s="1"/>
  <c r="Q14"/>
  <c r="M14"/>
  <c r="N14" s="1"/>
  <c r="I14"/>
  <c r="J16"/>
  <c r="D14"/>
  <c r="I20"/>
  <c r="J20" s="1"/>
  <c r="R13"/>
  <c r="Q13"/>
  <c r="M13"/>
  <c r="D13"/>
  <c r="R18"/>
  <c r="L51" i="17"/>
  <c r="L147" i="33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59"/>
  <c r="L53"/>
  <c r="L52"/>
  <c r="L54"/>
  <c r="L60"/>
  <c r="L57"/>
  <c r="L61"/>
  <c r="L55"/>
  <c r="L58"/>
  <c r="L56"/>
  <c r="L65"/>
  <c r="L63"/>
  <c r="L67"/>
  <c r="L62"/>
  <c r="L66"/>
  <c r="L64"/>
  <c r="L50"/>
  <c r="L48"/>
  <c r="L51"/>
  <c r="L49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19"/>
  <c r="L14"/>
  <c r="L22"/>
  <c r="L21"/>
  <c r="L20"/>
  <c r="L24"/>
  <c r="L25"/>
  <c r="L23"/>
  <c r="L26"/>
  <c r="L18"/>
  <c r="L15"/>
  <c r="L13"/>
  <c r="L17"/>
  <c r="L16"/>
  <c r="I33" i="28"/>
  <c r="D27"/>
  <c r="I30"/>
  <c r="I28"/>
  <c r="I29"/>
  <c r="I31"/>
  <c r="I32"/>
  <c r="I27"/>
  <c r="D26"/>
  <c r="I26"/>
  <c r="D14"/>
  <c r="I17"/>
  <c r="D15"/>
  <c r="I15"/>
  <c r="D16"/>
  <c r="I16"/>
  <c r="D17"/>
  <c r="I18"/>
  <c r="D18"/>
  <c r="I19"/>
  <c r="I14"/>
  <c r="D13"/>
  <c r="I13"/>
  <c r="M29"/>
  <c r="M28"/>
  <c r="Q27"/>
  <c r="M27"/>
  <c r="Q26"/>
  <c r="M26"/>
  <c r="I20"/>
  <c r="M16"/>
  <c r="M15"/>
  <c r="Q14"/>
  <c r="M14"/>
  <c r="Q13"/>
  <c r="M13"/>
  <c r="A49" i="33" l="1"/>
  <c r="A68"/>
  <c r="A64"/>
  <c r="A63"/>
  <c r="A55"/>
  <c r="A54"/>
  <c r="A48"/>
  <c r="A56"/>
  <c r="A57"/>
  <c r="A53"/>
  <c r="A70"/>
  <c r="A62"/>
  <c r="A16"/>
  <c r="A18"/>
  <c r="A24"/>
  <c r="A14"/>
  <c r="A29"/>
  <c r="N13" i="36"/>
  <c r="V13"/>
  <c r="N14"/>
  <c r="V14"/>
  <c r="N15"/>
  <c r="J16"/>
  <c r="R16"/>
  <c r="N17"/>
  <c r="N18"/>
  <c r="J20"/>
  <c r="I13"/>
  <c r="J13" s="1"/>
  <c r="N19"/>
  <c r="V18"/>
  <c r="N13" i="35"/>
  <c r="J14"/>
  <c r="R14"/>
  <c r="N15"/>
  <c r="N16"/>
  <c r="R19"/>
  <c r="J15"/>
  <c r="I26"/>
  <c r="J26" s="1"/>
  <c r="I13"/>
  <c r="J13" s="1"/>
  <c r="A50" i="33"/>
  <c r="A67"/>
  <c r="A58"/>
  <c r="A60"/>
  <c r="A59"/>
  <c r="A71"/>
  <c r="A75"/>
  <c r="A79"/>
  <c r="A83"/>
  <c r="A87"/>
  <c r="A91"/>
  <c r="A95"/>
  <c r="A99"/>
  <c r="A103"/>
  <c r="A107"/>
  <c r="A111"/>
  <c r="A115"/>
  <c r="A119"/>
  <c r="A123"/>
  <c r="A127"/>
  <c r="A131"/>
  <c r="A135"/>
  <c r="A139"/>
  <c r="A143"/>
  <c r="A147"/>
  <c r="A74"/>
  <c r="A78"/>
  <c r="A82"/>
  <c r="A86"/>
  <c r="A90"/>
  <c r="A94"/>
  <c r="A98"/>
  <c r="A102"/>
  <c r="A106"/>
  <c r="A110"/>
  <c r="A114"/>
  <c r="A118"/>
  <c r="A122"/>
  <c r="A126"/>
  <c r="A130"/>
  <c r="A134"/>
  <c r="A138"/>
  <c r="A142"/>
  <c r="A146"/>
  <c r="A51"/>
  <c r="A66"/>
  <c r="A65"/>
  <c r="A61"/>
  <c r="A52"/>
  <c r="A69"/>
  <c r="A73"/>
  <c r="A77"/>
  <c r="A81"/>
  <c r="A85"/>
  <c r="A89"/>
  <c r="A93"/>
  <c r="A97"/>
  <c r="A101"/>
  <c r="A105"/>
  <c r="A109"/>
  <c r="A113"/>
  <c r="A117"/>
  <c r="A121"/>
  <c r="A125"/>
  <c r="A129"/>
  <c r="A133"/>
  <c r="A137"/>
  <c r="A141"/>
  <c r="A145"/>
  <c r="A72"/>
  <c r="A76"/>
  <c r="A80"/>
  <c r="A84"/>
  <c r="A88"/>
  <c r="A92"/>
  <c r="A96"/>
  <c r="A100"/>
  <c r="A104"/>
  <c r="A108"/>
  <c r="A112"/>
  <c r="A116"/>
  <c r="A120"/>
  <c r="A124"/>
  <c r="A128"/>
  <c r="A132"/>
  <c r="A136"/>
  <c r="A140"/>
  <c r="A144"/>
  <c r="A37"/>
  <c r="A15"/>
  <c r="A25"/>
  <c r="A22"/>
  <c r="A28"/>
  <c r="A32"/>
  <c r="A36"/>
  <c r="A40"/>
  <c r="A44"/>
  <c r="A41"/>
  <c r="A13"/>
  <c r="A23"/>
  <c r="A21"/>
  <c r="A27"/>
  <c r="A31"/>
  <c r="A35"/>
  <c r="A39"/>
  <c r="A43"/>
  <c r="A33"/>
  <c r="A17"/>
  <c r="A26"/>
  <c r="A20"/>
  <c r="A19"/>
  <c r="A30"/>
  <c r="A34"/>
  <c r="A38"/>
  <c r="A42"/>
  <c r="L35" i="17" l="1"/>
  <c r="L36"/>
  <c r="L37"/>
  <c r="L38"/>
  <c r="L39"/>
  <c r="L40"/>
  <c r="L41"/>
  <c r="L42"/>
  <c r="L43"/>
  <c r="L44"/>
  <c r="L52"/>
  <c r="L54"/>
  <c r="L56"/>
  <c r="L50"/>
  <c r="L55"/>
  <c r="L57"/>
  <c r="L60"/>
  <c r="L49"/>
  <c r="L48"/>
  <c r="L72"/>
  <c r="L71"/>
  <c r="L73"/>
  <c r="L76"/>
  <c r="L75"/>
  <c r="L77"/>
  <c r="L78"/>
  <c r="L74"/>
  <c r="L66"/>
  <c r="L63"/>
  <c r="L59"/>
  <c r="L68"/>
  <c r="L70"/>
  <c r="L64"/>
  <c r="L69"/>
  <c r="L58"/>
  <c r="L67"/>
  <c r="L62"/>
  <c r="L65"/>
  <c r="L61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53"/>
  <c r="L22"/>
  <c r="L20"/>
  <c r="L15"/>
  <c r="L18"/>
  <c r="L17"/>
  <c r="L16"/>
  <c r="L19"/>
  <c r="L13"/>
  <c r="L14"/>
  <c r="L23"/>
  <c r="L24"/>
  <c r="L25"/>
  <c r="L26"/>
  <c r="L27"/>
  <c r="L28"/>
  <c r="L29"/>
  <c r="L30"/>
  <c r="L31"/>
  <c r="L32"/>
  <c r="L33"/>
  <c r="L34"/>
  <c r="L21"/>
  <c r="A51" l="1"/>
  <c r="A40"/>
  <c r="A44"/>
  <c r="A36"/>
  <c r="A41"/>
  <c r="A37"/>
  <c r="A43"/>
  <c r="A39"/>
  <c r="A35"/>
  <c r="A42"/>
  <c r="A38"/>
  <c r="A105"/>
  <c r="A121"/>
  <c r="A78"/>
  <c r="A49"/>
  <c r="A89"/>
  <c r="A137"/>
  <c r="A69"/>
  <c r="A141"/>
  <c r="A109"/>
  <c r="A65"/>
  <c r="A53"/>
  <c r="A133"/>
  <c r="A117"/>
  <c r="A101"/>
  <c r="A85"/>
  <c r="A59"/>
  <c r="A50"/>
  <c r="A125"/>
  <c r="A93"/>
  <c r="A73"/>
  <c r="A145"/>
  <c r="A129"/>
  <c r="A113"/>
  <c r="A97"/>
  <c r="A81"/>
  <c r="A56"/>
  <c r="A146"/>
  <c r="A142"/>
  <c r="A138"/>
  <c r="A134"/>
  <c r="A130"/>
  <c r="A126"/>
  <c r="A122"/>
  <c r="A118"/>
  <c r="A114"/>
  <c r="A110"/>
  <c r="A106"/>
  <c r="A102"/>
  <c r="A98"/>
  <c r="A94"/>
  <c r="A90"/>
  <c r="A86"/>
  <c r="A82"/>
  <c r="A61"/>
  <c r="A58"/>
  <c r="A68"/>
  <c r="A74"/>
  <c r="A76"/>
  <c r="A48"/>
  <c r="A55"/>
  <c r="A52"/>
  <c r="A147"/>
  <c r="A143"/>
  <c r="A139"/>
  <c r="A135"/>
  <c r="A131"/>
  <c r="A127"/>
  <c r="A123"/>
  <c r="A119"/>
  <c r="A115"/>
  <c r="A111"/>
  <c r="A107"/>
  <c r="A103"/>
  <c r="A99"/>
  <c r="A95"/>
  <c r="A91"/>
  <c r="A87"/>
  <c r="A83"/>
  <c r="A79"/>
  <c r="A67"/>
  <c r="A70"/>
  <c r="A66"/>
  <c r="A75"/>
  <c r="A72"/>
  <c r="A57"/>
  <c r="A54"/>
  <c r="A148"/>
  <c r="A144"/>
  <c r="A140"/>
  <c r="A136"/>
  <c r="A132"/>
  <c r="A128"/>
  <c r="A124"/>
  <c r="A120"/>
  <c r="A116"/>
  <c r="A112"/>
  <c r="A108"/>
  <c r="A104"/>
  <c r="A100"/>
  <c r="A96"/>
  <c r="A92"/>
  <c r="A88"/>
  <c r="A84"/>
  <c r="A80"/>
  <c r="A62"/>
  <c r="A64"/>
  <c r="A63"/>
  <c r="A77"/>
  <c r="A71"/>
  <c r="A60"/>
  <c r="A15"/>
  <c r="A33"/>
  <c r="A29"/>
  <c r="A25"/>
  <c r="A13"/>
  <c r="A18"/>
  <c r="A21"/>
  <c r="A34"/>
  <c r="A30"/>
  <c r="A26"/>
  <c r="A14"/>
  <c r="A17"/>
  <c r="A22"/>
  <c r="A31"/>
  <c r="A27"/>
  <c r="A23"/>
  <c r="A16"/>
  <c r="A20"/>
  <c r="A32"/>
  <c r="A28"/>
  <c r="A24"/>
  <c r="A19"/>
  <c r="J26" i="28" l="1"/>
  <c r="J13"/>
  <c r="J28"/>
  <c r="R14"/>
  <c r="R13"/>
  <c r="N13"/>
  <c r="R19"/>
  <c r="R18"/>
  <c r="N15"/>
  <c r="J18"/>
  <c r="J16"/>
  <c r="N16"/>
  <c r="N14"/>
  <c r="J14"/>
  <c r="J19"/>
  <c r="J20"/>
  <c r="J30"/>
  <c r="J17"/>
  <c r="J15"/>
  <c r="R26"/>
  <c r="N26"/>
  <c r="J31"/>
  <c r="R32"/>
  <c r="R31"/>
  <c r="N29"/>
  <c r="J29"/>
  <c r="R27"/>
  <c r="J27"/>
  <c r="N27"/>
  <c r="J32"/>
  <c r="N28"/>
  <c r="J33"/>
</calcChain>
</file>

<file path=xl/sharedStrings.xml><?xml version="1.0" encoding="utf-8"?>
<sst xmlns="http://schemas.openxmlformats.org/spreadsheetml/2006/main" count="719" uniqueCount="173">
  <si>
    <t>WOMEN</t>
  </si>
  <si>
    <t>Rank</t>
  </si>
  <si>
    <t>Bib</t>
  </si>
  <si>
    <t>Last Name</t>
  </si>
  <si>
    <t>First Name</t>
  </si>
  <si>
    <t>Nationality</t>
  </si>
  <si>
    <t>Birthdate</t>
  </si>
  <si>
    <t>Category</t>
  </si>
  <si>
    <t>MEN</t>
  </si>
  <si>
    <t>Event Name</t>
    <phoneticPr fontId="7"/>
  </si>
  <si>
    <t>Format</t>
    <phoneticPr fontId="7"/>
  </si>
  <si>
    <t>Resort</t>
    <phoneticPr fontId="7"/>
  </si>
  <si>
    <t>Country</t>
    <phoneticPr fontId="7"/>
  </si>
  <si>
    <t>Date</t>
    <phoneticPr fontId="7"/>
  </si>
  <si>
    <t>FINAL</t>
    <phoneticPr fontId="7"/>
  </si>
  <si>
    <t>Sponsor</t>
  </si>
  <si>
    <t>Best Run</t>
  </si>
  <si>
    <t>1st</t>
  </si>
  <si>
    <t>2nd</t>
  </si>
  <si>
    <t>3rd</t>
  </si>
  <si>
    <t>4th</t>
  </si>
  <si>
    <t>OPEN</t>
  </si>
  <si>
    <t>Time</t>
  </si>
  <si>
    <t>Rank from qualif</t>
  </si>
  <si>
    <t>Round 1</t>
  </si>
  <si>
    <t>Winner Bib</t>
  </si>
  <si>
    <t>Round 2</t>
  </si>
  <si>
    <t>Semi Final</t>
  </si>
  <si>
    <t>Final</t>
  </si>
  <si>
    <t>3/4 Place</t>
  </si>
  <si>
    <t>Time 1</t>
  </si>
  <si>
    <t>Time 2</t>
  </si>
  <si>
    <t>Time 3</t>
  </si>
  <si>
    <t>Rnk/Nme</t>
  </si>
  <si>
    <t>Rnk = Rank from Timed Runs lowest number has choice of line</t>
  </si>
  <si>
    <t>.</t>
  </si>
  <si>
    <t>Name</t>
  </si>
  <si>
    <t>YOB</t>
  </si>
  <si>
    <t xml:space="preserve">Vicki Howarth </t>
  </si>
  <si>
    <t>Cross snowports</t>
  </si>
  <si>
    <t>MASTERS</t>
  </si>
  <si>
    <t>Club etc</t>
  </si>
  <si>
    <t>Emma Peters</t>
  </si>
  <si>
    <t>Fanny Smith Acadamy SSE19002</t>
  </si>
  <si>
    <t>JUNIOR</t>
  </si>
  <si>
    <t xml:space="preserve">Isobel Brown </t>
  </si>
  <si>
    <t xml:space="preserve">Club Omnisport Val Thorens </t>
  </si>
  <si>
    <t>Aimee Pullan</t>
  </si>
  <si>
    <t>CSTC</t>
  </si>
  <si>
    <t>Kirsten Walton</t>
  </si>
  <si>
    <t>LIONS</t>
  </si>
  <si>
    <t xml:space="preserve">Jemima Brown </t>
  </si>
  <si>
    <t>YOUTH</t>
  </si>
  <si>
    <t xml:space="preserve">Thea Fenwick </t>
  </si>
  <si>
    <t>2532847/21202</t>
  </si>
  <si>
    <t>Holly McGregor-Ogden</t>
  </si>
  <si>
    <t>MSR</t>
  </si>
  <si>
    <t xml:space="preserve">Elektra Brown </t>
  </si>
  <si>
    <t>Grace Harrison</t>
  </si>
  <si>
    <t>CSTC SSE22524</t>
  </si>
  <si>
    <t>KIDS</t>
  </si>
  <si>
    <t xml:space="preserve">Catrin Howarth </t>
  </si>
  <si>
    <t>Cross snowsports, MSR 22052</t>
  </si>
  <si>
    <t>Maisie Morgan</t>
  </si>
  <si>
    <t>ATC 36763</t>
  </si>
  <si>
    <t>Anna Kamaly-Asl</t>
  </si>
  <si>
    <t>Manchester Ski Racing. SSE Reg 22115</t>
  </si>
  <si>
    <t>Emilia Orzel</t>
  </si>
  <si>
    <t>Midland ski club Sse 22136</t>
  </si>
  <si>
    <t>Carl McGregor-Ogden</t>
  </si>
  <si>
    <t xml:space="preserve">Gary Howarth </t>
  </si>
  <si>
    <t>Fin Davies</t>
  </si>
  <si>
    <t>Richard Goldsworthy</t>
  </si>
  <si>
    <t xml:space="preserve">SSE 18816/FIS FS 2532828/FIS Alp 221182 </t>
  </si>
  <si>
    <t>laurence willows</t>
  </si>
  <si>
    <t>bromley 2529834</t>
  </si>
  <si>
    <t>Luke Feneley</t>
  </si>
  <si>
    <t>2531394/ 18810 Norfolk</t>
  </si>
  <si>
    <t>Will Wheeler</t>
  </si>
  <si>
    <t>Hemel SSE 19209</t>
  </si>
  <si>
    <t>Seb Ison</t>
  </si>
  <si>
    <t>Hemel Ski Race Club   SSE 22209</t>
  </si>
  <si>
    <t>Thomas rascagneres</t>
  </si>
  <si>
    <t xml:space="preserve">msr </t>
  </si>
  <si>
    <t>Cameron McGregor-Ogden</t>
  </si>
  <si>
    <t>Owen Johns</t>
  </si>
  <si>
    <t>White Mountain</t>
  </si>
  <si>
    <t>Mikey Dunne</t>
  </si>
  <si>
    <t xml:space="preserve">Manchester Ski Racing </t>
  </si>
  <si>
    <t>Nicholas Bingham</t>
  </si>
  <si>
    <t xml:space="preserve"> SSE# 19855 (Nicholas Bingham)</t>
  </si>
  <si>
    <t>Alfie Sadler</t>
  </si>
  <si>
    <t>Norfolk</t>
  </si>
  <si>
    <t>Tommy Dade</t>
  </si>
  <si>
    <t>20748 - Tommy Dade</t>
  </si>
  <si>
    <t>Scott Johns</t>
  </si>
  <si>
    <t>Oscar Louth</t>
  </si>
  <si>
    <t>Es Drake SXPC / SSE Reg 22026</t>
  </si>
  <si>
    <t>Kieran Woolley</t>
  </si>
  <si>
    <t>Lewis Calder</t>
  </si>
  <si>
    <t xml:space="preserve">Ambition 31338 snow sport Scotland </t>
  </si>
  <si>
    <t>Charlie Quinn</t>
  </si>
  <si>
    <t>SZR 22771</t>
  </si>
  <si>
    <t>Jem Pearce</t>
  </si>
  <si>
    <t>Eleanor Harris</t>
  </si>
  <si>
    <t>Catherine Callaghan</t>
  </si>
  <si>
    <t>Cassie Cava</t>
  </si>
  <si>
    <t>GB Parasnowboard</t>
  </si>
  <si>
    <t>Katherine Pye</t>
  </si>
  <si>
    <t>Luca Mai Lane Hopkins</t>
  </si>
  <si>
    <t>Hollie Smith</t>
  </si>
  <si>
    <t>Bearsden, SCUK</t>
  </si>
  <si>
    <t>Amber Fennell</t>
  </si>
  <si>
    <t>Ella Harrison</t>
  </si>
  <si>
    <t>Cross Snowsports SSE22523</t>
  </si>
  <si>
    <t>Mae Hodgson</t>
  </si>
  <si>
    <t>Mark Surrey</t>
  </si>
  <si>
    <t>Chatham Snowboard Club</t>
  </si>
  <si>
    <t>Dominic O'Gara</t>
  </si>
  <si>
    <t>Dougal Doyle</t>
  </si>
  <si>
    <t>Baden Knifton</t>
  </si>
  <si>
    <t>Onyx Snowboarding</t>
  </si>
  <si>
    <t>Myles McNeany</t>
  </si>
  <si>
    <t>- -</t>
  </si>
  <si>
    <t>Thomas Nicholson</t>
  </si>
  <si>
    <t>Craig Smith</t>
  </si>
  <si>
    <t>Kyle Wise</t>
  </si>
  <si>
    <t xml:space="preserve">James Barnes Miller </t>
  </si>
  <si>
    <t>Paul Moralee</t>
  </si>
  <si>
    <t>Owen Pick</t>
  </si>
  <si>
    <t>Lewis McDowall</t>
  </si>
  <si>
    <t>Aberdeen Snowsports Club</t>
  </si>
  <si>
    <t>Bradley Gaulter</t>
  </si>
  <si>
    <t xml:space="preserve">Jerome James </t>
  </si>
  <si>
    <t>British Para Snowsport</t>
  </si>
  <si>
    <t>Alex Rooney</t>
  </si>
  <si>
    <t>go park and pipe pathway</t>
  </si>
  <si>
    <t>Kyle O'Neill</t>
  </si>
  <si>
    <t>Ethan Smith</t>
  </si>
  <si>
    <t>Eddy Livesey</t>
  </si>
  <si>
    <t>kendal snowsports club</t>
  </si>
  <si>
    <t>Hayden Harvey-Smith</t>
  </si>
  <si>
    <t>Sam Dunn</t>
  </si>
  <si>
    <t>Christie Fierman</t>
  </si>
  <si>
    <t>North Yorkshire</t>
  </si>
  <si>
    <t>William Ashworth</t>
  </si>
  <si>
    <t>LANCASHIRE</t>
  </si>
  <si>
    <t>Thomas Dunn</t>
  </si>
  <si>
    <t>Snow Factor</t>
  </si>
  <si>
    <t xml:space="preserve">Bradley Baker </t>
  </si>
  <si>
    <t>oliver cresswell</t>
  </si>
  <si>
    <t>Charlie Lane</t>
  </si>
  <si>
    <t>Christopher Harrison</t>
  </si>
  <si>
    <t>CrossSnowsports SSE 22848</t>
  </si>
  <si>
    <t>Logan Harvey-Smith</t>
  </si>
  <si>
    <t>English Board Cross</t>
  </si>
  <si>
    <t>Manchester</t>
  </si>
  <si>
    <t>UK</t>
  </si>
  <si>
    <t>4th June 2016</t>
  </si>
  <si>
    <t>John Cresswell</t>
  </si>
  <si>
    <t>British Para Snow Sport</t>
  </si>
  <si>
    <t>DNS</t>
  </si>
  <si>
    <t>Max Jorge</t>
  </si>
  <si>
    <t>Snowcentre, Hemel</t>
  </si>
  <si>
    <t>Snowcentre, DC, Absolute</t>
  </si>
  <si>
    <t>WOMEN OPEN</t>
  </si>
  <si>
    <t>WOMEN YOUTH</t>
  </si>
  <si>
    <t>MEN KIDS</t>
  </si>
  <si>
    <t>MEN YOUTH</t>
  </si>
  <si>
    <t>MEN OPEN</t>
  </si>
  <si>
    <t>WOMEN KIDS</t>
  </si>
  <si>
    <t>English Ski Cross</t>
  </si>
  <si>
    <t>MEN MASTERS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</si>
</sst>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theme="4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48"/>
        <bgColor indexed="9"/>
      </patternFill>
    </fill>
    <fill>
      <patternFill patternType="solid">
        <fgColor indexed="48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protection locked="0"/>
    </xf>
    <xf numFmtId="0" fontId="2" fillId="2" borderId="11" xfId="0" applyNumberFormat="1" applyFont="1" applyFill="1" applyBorder="1" applyAlignment="1" applyProtection="1">
      <protection locked="0"/>
    </xf>
    <xf numFmtId="0" fontId="2" fillId="2" borderId="13" xfId="0" applyNumberFormat="1" applyFont="1" applyFill="1" applyBorder="1" applyAlignment="1" applyProtection="1">
      <protection locked="0"/>
    </xf>
    <xf numFmtId="0" fontId="2" fillId="2" borderId="15" xfId="0" applyNumberFormat="1" applyFont="1" applyFill="1" applyBorder="1" applyAlignment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8" fillId="2" borderId="3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protection locked="0"/>
    </xf>
    <xf numFmtId="0" fontId="9" fillId="3" borderId="18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2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protection locked="0"/>
    </xf>
    <xf numFmtId="0" fontId="0" fillId="0" borderId="0" xfId="0" applyBorder="1"/>
    <xf numFmtId="0" fontId="0" fillId="0" borderId="9" xfId="0" applyBorder="1"/>
    <xf numFmtId="0" fontId="10" fillId="0" borderId="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protection locked="0"/>
    </xf>
    <xf numFmtId="0" fontId="1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13" fillId="0" borderId="0" xfId="0" applyFont="1"/>
    <xf numFmtId="0" fontId="10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6" fillId="4" borderId="21" xfId="0" applyNumberFormat="1" applyFont="1" applyFill="1" applyBorder="1" applyAlignment="1" applyProtection="1">
      <alignment horizontal="left"/>
      <protection locked="0"/>
    </xf>
    <xf numFmtId="0" fontId="6" fillId="4" borderId="27" xfId="0" applyNumberFormat="1" applyFont="1" applyFill="1" applyBorder="1" applyAlignment="1" applyProtection="1">
      <alignment horizontal="left"/>
      <protection locked="0"/>
    </xf>
    <xf numFmtId="0" fontId="1" fillId="0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NumberFormat="1" applyFont="1" applyFill="1" applyBorder="1" applyAlignment="1" applyProtection="1">
      <alignment horizontal="center"/>
      <protection locked="0"/>
    </xf>
    <xf numFmtId="0" fontId="6" fillId="4" borderId="23" xfId="0" applyNumberFormat="1" applyFont="1" applyFill="1" applyBorder="1" applyAlignment="1" applyProtection="1">
      <alignment horizontal="left"/>
      <protection locked="0"/>
    </xf>
    <xf numFmtId="0" fontId="6" fillId="4" borderId="25" xfId="0" applyNumberFormat="1" applyFont="1" applyFill="1" applyBorder="1" applyAlignment="1" applyProtection="1">
      <alignment horizontal="left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25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4" borderId="28" xfId="0" applyNumberFormat="1" applyFont="1" applyFill="1" applyBorder="1" applyAlignment="1" applyProtection="1">
      <alignment horizontal="left"/>
      <protection locked="0"/>
    </xf>
    <xf numFmtId="0" fontId="6" fillId="4" borderId="30" xfId="0" applyNumberFormat="1" applyFont="1" applyFill="1" applyBorder="1" applyAlignment="1" applyProtection="1">
      <alignment horizontal="left"/>
      <protection locked="0"/>
    </xf>
    <xf numFmtId="0" fontId="1" fillId="0" borderId="29" xfId="0" applyNumberFormat="1" applyFont="1" applyFill="1" applyBorder="1" applyAlignment="1" applyProtection="1">
      <alignment horizontal="center"/>
      <protection locked="0"/>
    </xf>
    <xf numFmtId="0" fontId="1" fillId="0" borderId="30" xfId="0" applyNumberFormat="1" applyFont="1" applyFill="1" applyBorder="1" applyAlignment="1" applyProtection="1">
      <alignment horizontal="center"/>
      <protection locked="0"/>
    </xf>
    <xf numFmtId="0" fontId="6" fillId="4" borderId="10" xfId="0" applyNumberFormat="1" applyFont="1" applyFill="1" applyBorder="1" applyAlignment="1" applyProtection="1">
      <alignment horizontal="left"/>
      <protection locked="0"/>
    </xf>
    <xf numFmtId="0" fontId="6" fillId="4" borderId="11" xfId="0" applyNumberFormat="1" applyFont="1" applyFill="1" applyBorder="1" applyAlignment="1" applyProtection="1">
      <alignment horizontal="left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6" fillId="4" borderId="12" xfId="0" applyNumberFormat="1" applyFont="1" applyFill="1" applyBorder="1" applyAlignment="1" applyProtection="1">
      <alignment horizontal="left"/>
      <protection locked="0"/>
    </xf>
    <xf numFmtId="0" fontId="6" fillId="4" borderId="13" xfId="0" applyNumberFormat="1" applyFont="1" applyFill="1" applyBorder="1" applyAlignment="1" applyProtection="1">
      <alignment horizontal="left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4" borderId="14" xfId="0" applyNumberFormat="1" applyFont="1" applyFill="1" applyBorder="1" applyAlignment="1" applyProtection="1">
      <alignment horizontal="left"/>
      <protection locked="0"/>
    </xf>
    <xf numFmtId="0" fontId="6" fillId="4" borderId="15" xfId="0" applyNumberFormat="1" applyFont="1" applyFill="1" applyBorder="1" applyAlignment="1" applyProtection="1">
      <alignment horizontal="left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"/>
  <sheetViews>
    <sheetView topLeftCell="A10" zoomScale="80" zoomScaleNormal="80" workbookViewId="0">
      <selection activeCell="L49" sqref="L49"/>
    </sheetView>
  </sheetViews>
  <sheetFormatPr defaultColWidth="11.44140625" defaultRowHeight="13.2"/>
  <cols>
    <col min="2" max="2" width="8.109375" customWidth="1"/>
    <col min="3" max="3" width="22" customWidth="1"/>
    <col min="4" max="4" width="18.44140625" customWidth="1"/>
    <col min="5" max="5" width="11.109375" customWidth="1"/>
    <col min="7" max="7" width="10.88671875" customWidth="1"/>
  </cols>
  <sheetData>
    <row r="1" spans="1:12" ht="24.6">
      <c r="A1" s="69"/>
      <c r="B1" s="69"/>
      <c r="C1" s="69"/>
      <c r="D1" s="69"/>
      <c r="E1" s="69"/>
      <c r="F1" s="69"/>
      <c r="G1" s="69"/>
      <c r="H1" s="69"/>
      <c r="I1" s="1"/>
      <c r="J1" s="1"/>
      <c r="K1" s="1"/>
      <c r="L1" s="1"/>
    </row>
    <row r="2" spans="1:12" ht="17.399999999999999">
      <c r="A2" s="70"/>
      <c r="B2" s="70"/>
      <c r="C2" s="70"/>
      <c r="D2" s="70"/>
      <c r="E2" s="70"/>
      <c r="F2" s="70"/>
      <c r="G2" s="70"/>
      <c r="H2" s="70"/>
      <c r="I2" s="1"/>
      <c r="J2" s="1"/>
      <c r="K2" s="1"/>
      <c r="L2" s="1"/>
    </row>
    <row r="3" spans="1:1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3.8" thickBot="1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71" t="s">
        <v>9</v>
      </c>
      <c r="B5" s="72"/>
      <c r="C5" s="73" t="s">
        <v>155</v>
      </c>
      <c r="D5" s="73"/>
      <c r="E5" s="74"/>
      <c r="F5" s="1"/>
      <c r="G5" s="1"/>
      <c r="H5" s="1"/>
      <c r="I5" s="1"/>
      <c r="J5" s="1"/>
      <c r="K5" s="1"/>
      <c r="L5" s="1"/>
    </row>
    <row r="6" spans="1:12">
      <c r="A6" s="61" t="s">
        <v>10</v>
      </c>
      <c r="B6" s="62"/>
      <c r="C6" s="63"/>
      <c r="D6" s="63"/>
      <c r="E6" s="64"/>
      <c r="F6" s="1"/>
      <c r="G6" s="1"/>
      <c r="H6" s="1"/>
      <c r="I6" s="1"/>
      <c r="J6" s="1"/>
      <c r="K6" s="1"/>
      <c r="L6" s="1"/>
    </row>
    <row r="7" spans="1:12">
      <c r="A7" s="61" t="s">
        <v>11</v>
      </c>
      <c r="B7" s="62"/>
      <c r="C7" s="63" t="s">
        <v>156</v>
      </c>
      <c r="D7" s="63"/>
      <c r="E7" s="64"/>
      <c r="F7" s="1"/>
      <c r="G7" s="1"/>
      <c r="H7" s="1"/>
      <c r="I7" s="1"/>
      <c r="J7" s="1"/>
      <c r="K7" s="1"/>
      <c r="L7" s="1"/>
    </row>
    <row r="8" spans="1:12">
      <c r="A8" s="61" t="s">
        <v>12</v>
      </c>
      <c r="B8" s="62"/>
      <c r="C8" s="63" t="s">
        <v>157</v>
      </c>
      <c r="D8" s="63"/>
      <c r="E8" s="64"/>
      <c r="F8" s="1"/>
      <c r="G8" s="1"/>
      <c r="H8" s="1"/>
      <c r="I8" s="1"/>
      <c r="J8" s="1"/>
      <c r="K8" s="1"/>
      <c r="L8" s="1"/>
    </row>
    <row r="9" spans="1:12" ht="13.8" thickBot="1">
      <c r="A9" s="65" t="s">
        <v>13</v>
      </c>
      <c r="B9" s="66"/>
      <c r="C9" s="67" t="s">
        <v>158</v>
      </c>
      <c r="D9" s="67"/>
      <c r="E9" s="68"/>
      <c r="F9" s="1"/>
      <c r="G9" s="1"/>
      <c r="H9" s="1"/>
      <c r="I9" s="1"/>
      <c r="J9" s="1"/>
      <c r="K9" s="1"/>
      <c r="L9" s="1"/>
    </row>
    <row r="10" spans="1:12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3.8" thickBot="1">
      <c r="A11" s="8"/>
      <c r="B11" s="5"/>
      <c r="C11" s="5"/>
      <c r="D11" s="23" t="s">
        <v>0</v>
      </c>
      <c r="E11" s="5"/>
      <c r="F11" s="5"/>
      <c r="G11" s="5"/>
      <c r="H11" s="6"/>
      <c r="I11" s="9"/>
      <c r="J11" s="9"/>
      <c r="K11" s="9"/>
      <c r="L11" s="10" t="s">
        <v>14</v>
      </c>
    </row>
    <row r="12" spans="1:12" ht="13.8" thickBot="1">
      <c r="A12" s="2" t="s">
        <v>1</v>
      </c>
      <c r="B12" s="3" t="s">
        <v>2</v>
      </c>
      <c r="C12" s="3" t="s">
        <v>36</v>
      </c>
      <c r="D12" s="3" t="s">
        <v>35</v>
      </c>
      <c r="E12" s="3" t="s">
        <v>35</v>
      </c>
      <c r="F12" s="3" t="s">
        <v>41</v>
      </c>
      <c r="G12" s="3" t="s">
        <v>37</v>
      </c>
      <c r="H12" s="4" t="s">
        <v>7</v>
      </c>
      <c r="I12" s="3" t="s">
        <v>30</v>
      </c>
      <c r="J12" s="3" t="s">
        <v>31</v>
      </c>
      <c r="K12" s="3" t="s">
        <v>32</v>
      </c>
      <c r="L12" s="24" t="s">
        <v>16</v>
      </c>
    </row>
    <row r="13" spans="1:12">
      <c r="A13" s="22">
        <f>RANK(L13,$L$13:$L$44,1)</f>
        <v>9</v>
      </c>
      <c r="B13" s="25">
        <v>10</v>
      </c>
      <c r="C13" s="25" t="s">
        <v>103</v>
      </c>
      <c r="D13" s="25"/>
      <c r="E13" s="25"/>
      <c r="F13" s="25"/>
      <c r="G13" s="25">
        <v>1978</v>
      </c>
      <c r="H13" s="26" t="s">
        <v>161</v>
      </c>
      <c r="I13" s="27">
        <v>9999</v>
      </c>
      <c r="J13" s="27">
        <v>9999</v>
      </c>
      <c r="K13" s="27">
        <v>9999</v>
      </c>
      <c r="L13" s="28">
        <f>MIN(I13,J13,K13)</f>
        <v>9999</v>
      </c>
    </row>
    <row r="14" spans="1:12">
      <c r="A14" s="22">
        <f>RANK(L14,$L$13:$L$44,1)</f>
        <v>1</v>
      </c>
      <c r="B14" s="25">
        <v>11</v>
      </c>
      <c r="C14" s="25" t="s">
        <v>104</v>
      </c>
      <c r="D14" s="25"/>
      <c r="E14" s="25"/>
      <c r="F14" s="25"/>
      <c r="G14" s="25">
        <v>1984</v>
      </c>
      <c r="H14" s="26" t="s">
        <v>21</v>
      </c>
      <c r="I14" s="27">
        <v>17.399999999999999</v>
      </c>
      <c r="J14" s="27">
        <v>16.63</v>
      </c>
      <c r="K14" s="27">
        <v>9999</v>
      </c>
      <c r="L14" s="28">
        <f>MIN(I14,J14,K14)</f>
        <v>16.63</v>
      </c>
    </row>
    <row r="15" spans="1:12">
      <c r="A15" s="22">
        <f>RANK(L15,$L$13:$L$44,1)</f>
        <v>2</v>
      </c>
      <c r="B15" s="25">
        <v>5</v>
      </c>
      <c r="C15" s="25" t="s">
        <v>110</v>
      </c>
      <c r="D15" s="25"/>
      <c r="E15" s="25"/>
      <c r="F15" s="25" t="s">
        <v>111</v>
      </c>
      <c r="G15" s="25">
        <v>2003</v>
      </c>
      <c r="H15" s="26" t="s">
        <v>21</v>
      </c>
      <c r="I15" s="27">
        <v>16.91</v>
      </c>
      <c r="J15" s="27">
        <v>17.260000000000002</v>
      </c>
      <c r="K15" s="27">
        <v>9999</v>
      </c>
      <c r="L15" s="28">
        <f>MIN(I15,J15,K15)</f>
        <v>16.91</v>
      </c>
    </row>
    <row r="16" spans="1:12">
      <c r="A16" s="22">
        <f>RANK(L16,$L$13:$L$44,1)</f>
        <v>6</v>
      </c>
      <c r="B16" s="25">
        <v>8</v>
      </c>
      <c r="C16" s="25" t="s">
        <v>106</v>
      </c>
      <c r="D16" s="25"/>
      <c r="E16" s="25"/>
      <c r="F16" s="25" t="s">
        <v>107</v>
      </c>
      <c r="G16" s="25">
        <v>1991</v>
      </c>
      <c r="H16" s="26" t="s">
        <v>21</v>
      </c>
      <c r="I16" s="27">
        <v>20.53</v>
      </c>
      <c r="J16" s="27">
        <v>9999</v>
      </c>
      <c r="K16" s="27">
        <v>9999</v>
      </c>
      <c r="L16" s="28">
        <f>MIN(I16,J16,K16)</f>
        <v>20.53</v>
      </c>
    </row>
    <row r="17" spans="1:12">
      <c r="A17" s="22">
        <f>RANK(L17,$L$13:$L$44,1)</f>
        <v>7</v>
      </c>
      <c r="B17" s="25">
        <v>7</v>
      </c>
      <c r="C17" s="25" t="s">
        <v>105</v>
      </c>
      <c r="D17" s="25"/>
      <c r="E17" s="25"/>
      <c r="F17" s="25"/>
      <c r="G17" s="25">
        <v>1991</v>
      </c>
      <c r="H17" s="26" t="s">
        <v>21</v>
      </c>
      <c r="I17" s="27">
        <v>20.82</v>
      </c>
      <c r="J17" s="27">
        <v>21.3</v>
      </c>
      <c r="K17" s="27">
        <v>9999</v>
      </c>
      <c r="L17" s="28">
        <f>MIN(I17,J17,K17)</f>
        <v>20.82</v>
      </c>
    </row>
    <row r="18" spans="1:12" ht="13.8" thickBot="1">
      <c r="A18" s="22">
        <f>RANK(L18,$L$13:$L$44,1)</f>
        <v>8</v>
      </c>
      <c r="B18" s="14">
        <v>6</v>
      </c>
      <c r="C18" s="14" t="s">
        <v>113</v>
      </c>
      <c r="D18" s="14"/>
      <c r="E18" s="14"/>
      <c r="F18" s="14" t="s">
        <v>114</v>
      </c>
      <c r="G18" s="14">
        <v>2000</v>
      </c>
      <c r="H18" s="21" t="s">
        <v>21</v>
      </c>
      <c r="I18" s="27">
        <v>36.04</v>
      </c>
      <c r="J18" s="27">
        <v>24.54</v>
      </c>
      <c r="K18" s="27">
        <v>9999</v>
      </c>
      <c r="L18" s="28">
        <f>MIN(I18,J18,K18)</f>
        <v>24.54</v>
      </c>
    </row>
    <row r="19" spans="1:12">
      <c r="A19" s="22">
        <f>RANK(L19,$L$13:$L$44,1)</f>
        <v>9</v>
      </c>
      <c r="B19" s="25">
        <v>9</v>
      </c>
      <c r="C19" s="25" t="s">
        <v>108</v>
      </c>
      <c r="D19" s="25"/>
      <c r="E19" s="25"/>
      <c r="F19" s="25"/>
      <c r="G19" s="25">
        <v>1995</v>
      </c>
      <c r="H19" s="26" t="s">
        <v>21</v>
      </c>
      <c r="I19" s="27">
        <v>9999</v>
      </c>
      <c r="J19" s="27">
        <v>9999</v>
      </c>
      <c r="K19" s="27">
        <v>9999</v>
      </c>
      <c r="L19" s="28">
        <f>MIN(I19,J19,K19)</f>
        <v>9999</v>
      </c>
    </row>
    <row r="20" spans="1:12">
      <c r="A20" s="22">
        <f>RANK(L20,$L$13:$L$44,1)</f>
        <v>3</v>
      </c>
      <c r="B20" s="25">
        <v>4</v>
      </c>
      <c r="C20" s="25" t="s">
        <v>109</v>
      </c>
      <c r="D20" s="25"/>
      <c r="E20" s="25"/>
      <c r="F20" s="25"/>
      <c r="G20" s="25">
        <v>2002</v>
      </c>
      <c r="H20" s="26" t="s">
        <v>52</v>
      </c>
      <c r="I20" s="27">
        <v>16.989999999999998</v>
      </c>
      <c r="J20" s="27">
        <v>16.940000000000001</v>
      </c>
      <c r="K20" s="27">
        <v>9999</v>
      </c>
      <c r="L20" s="28">
        <f>MIN(I20,J20,K20)</f>
        <v>16.940000000000001</v>
      </c>
    </row>
    <row r="21" spans="1:12">
      <c r="A21" s="22">
        <f>RANK(L21,$L$13:$L$44,1)</f>
        <v>4</v>
      </c>
      <c r="B21" s="25">
        <v>1</v>
      </c>
      <c r="C21" s="25" t="s">
        <v>112</v>
      </c>
      <c r="D21" s="25"/>
      <c r="E21" s="25"/>
      <c r="F21" s="25"/>
      <c r="G21" s="25">
        <v>2007</v>
      </c>
      <c r="H21" s="26" t="s">
        <v>52</v>
      </c>
      <c r="I21" s="27">
        <v>19.09</v>
      </c>
      <c r="J21" s="27">
        <v>18</v>
      </c>
      <c r="K21" s="27">
        <v>9999</v>
      </c>
      <c r="L21" s="28">
        <f>MIN(I21,J21,K21)</f>
        <v>18</v>
      </c>
    </row>
    <row r="22" spans="1:12">
      <c r="A22" s="22">
        <f>RANK(L22,$L$13:$L$44,1)</f>
        <v>5</v>
      </c>
      <c r="B22" s="25">
        <v>3</v>
      </c>
      <c r="C22" s="25" t="s">
        <v>115</v>
      </c>
      <c r="D22" s="25"/>
      <c r="E22" s="25"/>
      <c r="F22" s="25" t="s">
        <v>48</v>
      </c>
      <c r="G22" s="25">
        <v>2007</v>
      </c>
      <c r="H22" s="26" t="s">
        <v>52</v>
      </c>
      <c r="I22" s="27">
        <v>9999</v>
      </c>
      <c r="J22" s="27">
        <v>20.48</v>
      </c>
      <c r="K22" s="27">
        <v>9999</v>
      </c>
      <c r="L22" s="28">
        <f>MIN(I22,J22,K22)</f>
        <v>20.48</v>
      </c>
    </row>
    <row r="23" spans="1:12" hidden="1">
      <c r="A23" s="22">
        <f t="shared" ref="A14:A44" si="0">RANK(L23,$L$13:$L$44,1)</f>
        <v>9</v>
      </c>
      <c r="B23" s="25"/>
      <c r="C23" s="25"/>
      <c r="D23" s="25"/>
      <c r="E23" s="25"/>
      <c r="F23" s="25"/>
      <c r="G23" s="25"/>
      <c r="H23" s="26"/>
      <c r="I23" s="27">
        <v>9999</v>
      </c>
      <c r="J23" s="27">
        <v>9999</v>
      </c>
      <c r="K23" s="27">
        <v>9999</v>
      </c>
      <c r="L23" s="28">
        <f t="shared" ref="L14:L44" si="1">MIN(I23,J23,K23)</f>
        <v>9999</v>
      </c>
    </row>
    <row r="24" spans="1:12" hidden="1">
      <c r="A24" s="22">
        <f t="shared" si="0"/>
        <v>9</v>
      </c>
      <c r="B24" s="25"/>
      <c r="C24" s="25"/>
      <c r="D24" s="25"/>
      <c r="E24" s="25"/>
      <c r="F24" s="25"/>
      <c r="G24" s="25"/>
      <c r="H24" s="26"/>
      <c r="I24" s="27">
        <v>9999</v>
      </c>
      <c r="J24" s="27">
        <v>9999</v>
      </c>
      <c r="K24" s="27">
        <v>9999</v>
      </c>
      <c r="L24" s="28">
        <f t="shared" si="1"/>
        <v>9999</v>
      </c>
    </row>
    <row r="25" spans="1:12" hidden="1">
      <c r="A25" s="22">
        <f t="shared" si="0"/>
        <v>9</v>
      </c>
      <c r="B25" s="25"/>
      <c r="C25" s="25"/>
      <c r="D25" s="25"/>
      <c r="E25" s="25"/>
      <c r="F25" s="25"/>
      <c r="G25" s="25"/>
      <c r="H25" s="26"/>
      <c r="I25" s="27">
        <v>9999</v>
      </c>
      <c r="J25" s="27">
        <v>9999</v>
      </c>
      <c r="K25" s="27">
        <v>9999</v>
      </c>
      <c r="L25" s="28">
        <f t="shared" si="1"/>
        <v>9999</v>
      </c>
    </row>
    <row r="26" spans="1:12" hidden="1">
      <c r="A26" s="22">
        <f t="shared" si="0"/>
        <v>9</v>
      </c>
      <c r="B26" s="25"/>
      <c r="C26" s="25"/>
      <c r="D26" s="25"/>
      <c r="E26" s="25"/>
      <c r="F26" s="25"/>
      <c r="G26" s="25"/>
      <c r="H26" s="26"/>
      <c r="I26" s="27">
        <v>9999</v>
      </c>
      <c r="J26" s="27">
        <v>9999</v>
      </c>
      <c r="K26" s="27">
        <v>9999</v>
      </c>
      <c r="L26" s="28">
        <f t="shared" si="1"/>
        <v>9999</v>
      </c>
    </row>
    <row r="27" spans="1:12" hidden="1">
      <c r="A27" s="22">
        <f t="shared" si="0"/>
        <v>9</v>
      </c>
      <c r="B27" s="25"/>
      <c r="C27" s="25"/>
      <c r="D27" s="25"/>
      <c r="E27" s="25"/>
      <c r="F27" s="25"/>
      <c r="G27" s="25"/>
      <c r="H27" s="26"/>
      <c r="I27" s="27">
        <v>9999</v>
      </c>
      <c r="J27" s="27">
        <v>9999</v>
      </c>
      <c r="K27" s="27">
        <v>9999</v>
      </c>
      <c r="L27" s="28">
        <f t="shared" si="1"/>
        <v>9999</v>
      </c>
    </row>
    <row r="28" spans="1:12" hidden="1">
      <c r="A28" s="22">
        <f t="shared" si="0"/>
        <v>9</v>
      </c>
      <c r="B28" s="25"/>
      <c r="C28" s="25"/>
      <c r="D28" s="25"/>
      <c r="E28" s="25"/>
      <c r="F28" s="25"/>
      <c r="G28" s="25"/>
      <c r="H28" s="26"/>
      <c r="I28" s="27">
        <v>9999</v>
      </c>
      <c r="J28" s="27">
        <v>9999</v>
      </c>
      <c r="K28" s="27">
        <v>9999</v>
      </c>
      <c r="L28" s="28">
        <f t="shared" si="1"/>
        <v>9999</v>
      </c>
    </row>
    <row r="29" spans="1:12" hidden="1">
      <c r="A29" s="22">
        <f t="shared" si="0"/>
        <v>9</v>
      </c>
      <c r="B29" s="25"/>
      <c r="C29" s="25"/>
      <c r="D29" s="25"/>
      <c r="E29" s="25"/>
      <c r="F29" s="25"/>
      <c r="G29" s="25"/>
      <c r="H29" s="26"/>
      <c r="I29" s="27">
        <v>9999</v>
      </c>
      <c r="J29" s="27">
        <v>9999</v>
      </c>
      <c r="K29" s="27">
        <v>9999</v>
      </c>
      <c r="L29" s="28">
        <f t="shared" si="1"/>
        <v>9999</v>
      </c>
    </row>
    <row r="30" spans="1:12" hidden="1">
      <c r="A30" s="22">
        <f t="shared" si="0"/>
        <v>9</v>
      </c>
      <c r="B30" s="25"/>
      <c r="C30" s="25"/>
      <c r="D30" s="25"/>
      <c r="E30" s="25"/>
      <c r="F30" s="25"/>
      <c r="G30" s="25"/>
      <c r="H30" s="26"/>
      <c r="I30" s="27">
        <v>9999</v>
      </c>
      <c r="J30" s="27">
        <v>9999</v>
      </c>
      <c r="K30" s="27">
        <v>9999</v>
      </c>
      <c r="L30" s="28">
        <f t="shared" si="1"/>
        <v>9999</v>
      </c>
    </row>
    <row r="31" spans="1:12" hidden="1">
      <c r="A31" s="22">
        <f t="shared" si="0"/>
        <v>9</v>
      </c>
      <c r="B31" s="25"/>
      <c r="C31" s="25"/>
      <c r="D31" s="25"/>
      <c r="E31" s="25"/>
      <c r="F31" s="25"/>
      <c r="G31" s="25"/>
      <c r="H31" s="26"/>
      <c r="I31" s="27">
        <v>9999</v>
      </c>
      <c r="J31" s="27">
        <v>9999</v>
      </c>
      <c r="K31" s="27">
        <v>9999</v>
      </c>
      <c r="L31" s="28">
        <f t="shared" si="1"/>
        <v>9999</v>
      </c>
    </row>
    <row r="32" spans="1:12" hidden="1">
      <c r="A32" s="22">
        <f t="shared" si="0"/>
        <v>9</v>
      </c>
      <c r="B32" s="25"/>
      <c r="C32" s="25"/>
      <c r="D32" s="25"/>
      <c r="E32" s="25"/>
      <c r="F32" s="25"/>
      <c r="G32" s="25"/>
      <c r="H32" s="26"/>
      <c r="I32" s="27">
        <v>9999</v>
      </c>
      <c r="J32" s="27">
        <v>9999</v>
      </c>
      <c r="K32" s="27">
        <v>9999</v>
      </c>
      <c r="L32" s="28">
        <f t="shared" si="1"/>
        <v>9999</v>
      </c>
    </row>
    <row r="33" spans="1:12" hidden="1">
      <c r="A33" s="22">
        <f t="shared" si="0"/>
        <v>9</v>
      </c>
      <c r="B33" s="25"/>
      <c r="C33" s="25"/>
      <c r="D33" s="25"/>
      <c r="E33" s="25"/>
      <c r="F33" s="25"/>
      <c r="G33" s="25"/>
      <c r="H33" s="26"/>
      <c r="I33" s="27">
        <v>9999</v>
      </c>
      <c r="J33" s="27">
        <v>9999</v>
      </c>
      <c r="K33" s="27">
        <v>9999</v>
      </c>
      <c r="L33" s="28">
        <f t="shared" si="1"/>
        <v>9999</v>
      </c>
    </row>
    <row r="34" spans="1:12" hidden="1">
      <c r="A34" s="22">
        <f t="shared" si="0"/>
        <v>9</v>
      </c>
      <c r="B34" s="25"/>
      <c r="C34" s="25"/>
      <c r="D34" s="25"/>
      <c r="E34" s="25"/>
      <c r="F34" s="25"/>
      <c r="G34" s="25"/>
      <c r="H34" s="26"/>
      <c r="I34" s="27">
        <v>9999</v>
      </c>
      <c r="J34" s="27">
        <v>9999</v>
      </c>
      <c r="K34" s="27">
        <v>9999</v>
      </c>
      <c r="L34" s="28">
        <f t="shared" si="1"/>
        <v>9999</v>
      </c>
    </row>
    <row r="35" spans="1:12" hidden="1">
      <c r="A35" s="22">
        <f t="shared" si="0"/>
        <v>9</v>
      </c>
      <c r="B35" s="25"/>
      <c r="C35" s="25"/>
      <c r="D35" s="25"/>
      <c r="E35" s="25"/>
      <c r="F35" s="25"/>
      <c r="G35" s="25"/>
      <c r="H35" s="26"/>
      <c r="I35" s="27">
        <v>9999</v>
      </c>
      <c r="J35" s="27">
        <v>9999</v>
      </c>
      <c r="K35" s="27">
        <v>9999</v>
      </c>
      <c r="L35" s="28">
        <f t="shared" si="1"/>
        <v>9999</v>
      </c>
    </row>
    <row r="36" spans="1:12" hidden="1">
      <c r="A36" s="22">
        <f t="shared" si="0"/>
        <v>9</v>
      </c>
      <c r="B36" s="25"/>
      <c r="C36" s="25"/>
      <c r="D36" s="25"/>
      <c r="E36" s="25"/>
      <c r="F36" s="25"/>
      <c r="G36" s="25"/>
      <c r="H36" s="26"/>
      <c r="I36" s="27">
        <v>9999</v>
      </c>
      <c r="J36" s="27">
        <v>9999</v>
      </c>
      <c r="K36" s="27">
        <v>9999</v>
      </c>
      <c r="L36" s="28">
        <f t="shared" si="1"/>
        <v>9999</v>
      </c>
    </row>
    <row r="37" spans="1:12" hidden="1">
      <c r="A37" s="22">
        <f t="shared" si="0"/>
        <v>9</v>
      </c>
      <c r="B37" s="25"/>
      <c r="C37" s="25"/>
      <c r="D37" s="25"/>
      <c r="E37" s="25"/>
      <c r="F37" s="25"/>
      <c r="G37" s="25"/>
      <c r="H37" s="26"/>
      <c r="I37" s="27">
        <v>9999</v>
      </c>
      <c r="J37" s="27">
        <v>9999</v>
      </c>
      <c r="K37" s="27">
        <v>9999</v>
      </c>
      <c r="L37" s="28">
        <f t="shared" si="1"/>
        <v>9999</v>
      </c>
    </row>
    <row r="38" spans="1:12" hidden="1">
      <c r="A38" s="22">
        <f t="shared" si="0"/>
        <v>9</v>
      </c>
      <c r="B38" s="25"/>
      <c r="C38" s="25"/>
      <c r="D38" s="25"/>
      <c r="E38" s="25"/>
      <c r="F38" s="25"/>
      <c r="G38" s="25"/>
      <c r="H38" s="26"/>
      <c r="I38" s="27">
        <v>9999</v>
      </c>
      <c r="J38" s="27">
        <v>9999</v>
      </c>
      <c r="K38" s="27">
        <v>9999</v>
      </c>
      <c r="L38" s="28">
        <f t="shared" si="1"/>
        <v>9999</v>
      </c>
    </row>
    <row r="39" spans="1:12" hidden="1">
      <c r="A39" s="22">
        <f t="shared" si="0"/>
        <v>9</v>
      </c>
      <c r="B39" s="25"/>
      <c r="C39" s="25"/>
      <c r="D39" s="25"/>
      <c r="E39" s="25"/>
      <c r="F39" s="25"/>
      <c r="G39" s="25"/>
      <c r="H39" s="26"/>
      <c r="I39" s="27">
        <v>9999</v>
      </c>
      <c r="J39" s="27">
        <v>9999</v>
      </c>
      <c r="K39" s="27">
        <v>9999</v>
      </c>
      <c r="L39" s="28">
        <f t="shared" si="1"/>
        <v>9999</v>
      </c>
    </row>
    <row r="40" spans="1:12" hidden="1">
      <c r="A40" s="22">
        <f t="shared" si="0"/>
        <v>9</v>
      </c>
      <c r="B40" s="25"/>
      <c r="C40" s="25"/>
      <c r="D40" s="25"/>
      <c r="E40" s="25"/>
      <c r="F40" s="25"/>
      <c r="G40" s="25"/>
      <c r="H40" s="26"/>
      <c r="I40" s="27">
        <v>9999</v>
      </c>
      <c r="J40" s="27">
        <v>9999</v>
      </c>
      <c r="K40" s="27">
        <v>9999</v>
      </c>
      <c r="L40" s="28">
        <f t="shared" si="1"/>
        <v>9999</v>
      </c>
    </row>
    <row r="41" spans="1:12" hidden="1">
      <c r="A41" s="22">
        <f t="shared" si="0"/>
        <v>9</v>
      </c>
      <c r="B41" s="25"/>
      <c r="C41" s="25"/>
      <c r="D41" s="25"/>
      <c r="E41" s="25"/>
      <c r="F41" s="25"/>
      <c r="G41" s="25"/>
      <c r="H41" s="26"/>
      <c r="I41" s="27">
        <v>9999</v>
      </c>
      <c r="J41" s="27">
        <v>9999</v>
      </c>
      <c r="K41" s="27">
        <v>9999</v>
      </c>
      <c r="L41" s="28">
        <f t="shared" si="1"/>
        <v>9999</v>
      </c>
    </row>
    <row r="42" spans="1:12" hidden="1">
      <c r="A42" s="22">
        <f t="shared" si="0"/>
        <v>9</v>
      </c>
      <c r="B42" s="25"/>
      <c r="C42" s="25"/>
      <c r="D42" s="25"/>
      <c r="E42" s="25"/>
      <c r="F42" s="25"/>
      <c r="G42" s="25"/>
      <c r="H42" s="26"/>
      <c r="I42" s="27">
        <v>9999</v>
      </c>
      <c r="J42" s="27">
        <v>9999</v>
      </c>
      <c r="K42" s="27">
        <v>9999</v>
      </c>
      <c r="L42" s="28">
        <f t="shared" si="1"/>
        <v>9999</v>
      </c>
    </row>
    <row r="43" spans="1:12" hidden="1">
      <c r="A43" s="22">
        <f t="shared" si="0"/>
        <v>9</v>
      </c>
      <c r="B43" s="25"/>
      <c r="C43" s="25"/>
      <c r="D43" s="25"/>
      <c r="E43" s="25"/>
      <c r="F43" s="25"/>
      <c r="G43" s="25"/>
      <c r="H43" s="26"/>
      <c r="I43" s="27">
        <v>9999</v>
      </c>
      <c r="J43" s="27">
        <v>9999</v>
      </c>
      <c r="K43" s="27">
        <v>9999</v>
      </c>
      <c r="L43" s="28">
        <f t="shared" si="1"/>
        <v>9999</v>
      </c>
    </row>
    <row r="44" spans="1:12" ht="13.8" hidden="1" thickBot="1">
      <c r="A44" s="22">
        <f t="shared" si="0"/>
        <v>9</v>
      </c>
      <c r="B44" s="29"/>
      <c r="C44" s="29"/>
      <c r="D44" s="29"/>
      <c r="E44" s="29"/>
      <c r="F44" s="29"/>
      <c r="G44" s="29"/>
      <c r="H44" s="30"/>
      <c r="I44" s="27">
        <v>9999</v>
      </c>
      <c r="J44" s="27">
        <v>9999</v>
      </c>
      <c r="K44" s="27">
        <v>9999</v>
      </c>
      <c r="L44" s="28">
        <f t="shared" si="1"/>
        <v>9999</v>
      </c>
    </row>
    <row r="45" spans="1:12" ht="13.8" thickBot="1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3.8" thickBot="1">
      <c r="A46" s="12"/>
      <c r="B46" s="11"/>
      <c r="C46" s="9"/>
      <c r="D46" s="31" t="s">
        <v>8</v>
      </c>
      <c r="E46" s="9"/>
      <c r="F46" s="9"/>
      <c r="G46" s="9"/>
      <c r="H46" s="10"/>
      <c r="I46" s="9"/>
      <c r="J46" s="9"/>
      <c r="K46" s="9"/>
      <c r="L46" s="10" t="s">
        <v>14</v>
      </c>
    </row>
    <row r="47" spans="1:12" ht="13.8" thickBot="1">
      <c r="A47" s="2" t="s">
        <v>1</v>
      </c>
      <c r="B47" s="3" t="s">
        <v>2</v>
      </c>
      <c r="C47" s="3" t="s">
        <v>3</v>
      </c>
      <c r="D47" s="3" t="s">
        <v>35</v>
      </c>
      <c r="E47" s="3" t="s">
        <v>35</v>
      </c>
      <c r="F47" s="3" t="s">
        <v>41</v>
      </c>
      <c r="G47" s="3" t="s">
        <v>37</v>
      </c>
      <c r="H47" s="4" t="s">
        <v>7</v>
      </c>
      <c r="I47" s="3" t="s">
        <v>30</v>
      </c>
      <c r="J47" s="3" t="s">
        <v>31</v>
      </c>
      <c r="K47" s="3" t="s">
        <v>32</v>
      </c>
      <c r="L47" s="24" t="s">
        <v>16</v>
      </c>
    </row>
    <row r="48" spans="1:12">
      <c r="A48" s="22">
        <f>RANK(L48,$L$48:$L$148,1)</f>
        <v>31</v>
      </c>
      <c r="B48" s="32">
        <v>26</v>
      </c>
      <c r="C48" s="25" t="s">
        <v>135</v>
      </c>
      <c r="D48" s="25"/>
      <c r="E48" s="25"/>
      <c r="F48" s="25" t="s">
        <v>136</v>
      </c>
      <c r="G48" s="25">
        <v>2002</v>
      </c>
      <c r="H48" s="26" t="s">
        <v>161</v>
      </c>
      <c r="I48" s="27">
        <v>9999</v>
      </c>
      <c r="J48" s="27">
        <v>9999</v>
      </c>
      <c r="K48" s="27">
        <v>9999</v>
      </c>
      <c r="L48" s="28">
        <f>MIN(I48,J48,K48)</f>
        <v>9999</v>
      </c>
    </row>
    <row r="49" spans="1:12">
      <c r="A49" s="22">
        <f>RANK(L49,$L$48:$L$148,1)</f>
        <v>30</v>
      </c>
      <c r="B49" s="32">
        <v>25</v>
      </c>
      <c r="C49" s="25" t="s">
        <v>133</v>
      </c>
      <c r="D49" s="25"/>
      <c r="E49" s="25"/>
      <c r="F49" s="25" t="s">
        <v>134</v>
      </c>
      <c r="G49" s="25">
        <v>2000</v>
      </c>
      <c r="H49" s="26" t="s">
        <v>44</v>
      </c>
      <c r="I49" s="27">
        <v>9999</v>
      </c>
      <c r="J49" s="27">
        <v>35.869999999999997</v>
      </c>
      <c r="K49" s="27">
        <v>9999</v>
      </c>
      <c r="L49" s="28">
        <f>MIN(I49,J49,K49)</f>
        <v>35.869999999999997</v>
      </c>
    </row>
    <row r="50" spans="1:12">
      <c r="A50" s="22">
        <f>RANK(L50,$L$48:$L$148,1)</f>
        <v>9</v>
      </c>
      <c r="B50" s="32">
        <v>17</v>
      </c>
      <c r="C50" s="25" t="s">
        <v>151</v>
      </c>
      <c r="D50" s="25"/>
      <c r="E50" s="25"/>
      <c r="F50" s="25"/>
      <c r="G50" s="25">
        <v>2007</v>
      </c>
      <c r="H50" s="26" t="s">
        <v>60</v>
      </c>
      <c r="I50" s="27">
        <v>15.31</v>
      </c>
      <c r="J50" s="27">
        <v>20.25</v>
      </c>
      <c r="K50" s="27">
        <v>9999</v>
      </c>
      <c r="L50" s="28">
        <f>MIN(I50,J50,K50)</f>
        <v>15.31</v>
      </c>
    </row>
    <row r="51" spans="1:12">
      <c r="A51" s="22">
        <f>RANK(L51,$L$48:$L$148,1)</f>
        <v>16</v>
      </c>
      <c r="B51" s="32">
        <v>55</v>
      </c>
      <c r="C51" s="25" t="s">
        <v>162</v>
      </c>
      <c r="D51" s="25"/>
      <c r="E51" s="25"/>
      <c r="F51" s="25" t="s">
        <v>164</v>
      </c>
      <c r="G51" s="25">
        <v>2005</v>
      </c>
      <c r="H51" s="26" t="s">
        <v>60</v>
      </c>
      <c r="I51" s="27">
        <v>16.43</v>
      </c>
      <c r="J51" s="27">
        <v>16.47</v>
      </c>
      <c r="K51" s="27">
        <v>9999</v>
      </c>
      <c r="L51" s="28">
        <f>MIN(I51,J51,K51)</f>
        <v>16.43</v>
      </c>
    </row>
    <row r="52" spans="1:12">
      <c r="A52" s="22">
        <f>RANK(L52,$L$48:$L$148,1)</f>
        <v>20</v>
      </c>
      <c r="B52" s="32">
        <v>13</v>
      </c>
      <c r="C52" s="25" t="s">
        <v>98</v>
      </c>
      <c r="D52" s="25"/>
      <c r="E52" s="25"/>
      <c r="F52" s="25">
        <v>21837</v>
      </c>
      <c r="G52" s="25">
        <v>2005</v>
      </c>
      <c r="H52" s="26" t="s">
        <v>60</v>
      </c>
      <c r="I52" s="27">
        <v>28.66</v>
      </c>
      <c r="J52" s="27">
        <v>17.66</v>
      </c>
      <c r="K52" s="27">
        <v>9999</v>
      </c>
      <c r="L52" s="28">
        <f>MIN(I52,J52,K52)</f>
        <v>17.66</v>
      </c>
    </row>
    <row r="53" spans="1:12">
      <c r="A53" s="22">
        <f>RANK(L53,$L$48:$L$148,1)</f>
        <v>24</v>
      </c>
      <c r="B53" s="32">
        <v>12</v>
      </c>
      <c r="C53" s="25" t="s">
        <v>147</v>
      </c>
      <c r="D53" s="25"/>
      <c r="E53" s="25"/>
      <c r="F53" s="25" t="s">
        <v>148</v>
      </c>
      <c r="G53" s="25">
        <v>2005</v>
      </c>
      <c r="H53" s="26" t="s">
        <v>60</v>
      </c>
      <c r="I53" s="27">
        <v>18.760000000000002</v>
      </c>
      <c r="J53" s="27">
        <v>18.59</v>
      </c>
      <c r="K53" s="27">
        <v>9999</v>
      </c>
      <c r="L53" s="28">
        <f>MIN(I53,J53,K53)</f>
        <v>18.59</v>
      </c>
    </row>
    <row r="54" spans="1:12">
      <c r="A54" s="22">
        <f>RANK(L54,$L$48:$L$148,1)</f>
        <v>25</v>
      </c>
      <c r="B54" s="32">
        <v>15</v>
      </c>
      <c r="C54" s="25" t="s">
        <v>149</v>
      </c>
      <c r="D54" s="25"/>
      <c r="E54" s="25"/>
      <c r="F54" s="25"/>
      <c r="G54" s="25">
        <v>2006</v>
      </c>
      <c r="H54" s="26" t="s">
        <v>60</v>
      </c>
      <c r="I54" s="27">
        <v>21.16</v>
      </c>
      <c r="J54" s="27">
        <v>21.34</v>
      </c>
      <c r="K54" s="27">
        <v>9999</v>
      </c>
      <c r="L54" s="28">
        <f>MIN(I54,J54,K54)</f>
        <v>21.16</v>
      </c>
    </row>
    <row r="55" spans="1:12">
      <c r="A55" s="22">
        <f>RANK(L55,$L$48:$L$148,1)</f>
        <v>26</v>
      </c>
      <c r="B55" s="32">
        <v>18</v>
      </c>
      <c r="C55" s="25" t="s">
        <v>152</v>
      </c>
      <c r="D55" s="25"/>
      <c r="E55" s="25"/>
      <c r="F55" s="25" t="s">
        <v>153</v>
      </c>
      <c r="G55" s="25">
        <v>2007</v>
      </c>
      <c r="H55" s="26" t="s">
        <v>60</v>
      </c>
      <c r="I55" s="27">
        <v>22.52</v>
      </c>
      <c r="J55" s="27">
        <v>21.58</v>
      </c>
      <c r="K55" s="27">
        <v>9999</v>
      </c>
      <c r="L55" s="28">
        <f>MIN(I55,J55,K55)</f>
        <v>21.58</v>
      </c>
    </row>
    <row r="56" spans="1:12">
      <c r="A56" s="22">
        <f>RANK(L56,$L$48:$L$148,1)</f>
        <v>28</v>
      </c>
      <c r="B56" s="32">
        <v>16</v>
      </c>
      <c r="C56" s="25" t="s">
        <v>150</v>
      </c>
      <c r="D56" s="25"/>
      <c r="E56" s="25"/>
      <c r="F56" s="25" t="s">
        <v>140</v>
      </c>
      <c r="G56" s="25">
        <v>2006</v>
      </c>
      <c r="H56" s="26" t="s">
        <v>60</v>
      </c>
      <c r="I56" s="27">
        <v>25.26</v>
      </c>
      <c r="J56" s="27">
        <v>23.35</v>
      </c>
      <c r="K56" s="27">
        <v>9999</v>
      </c>
      <c r="L56" s="28">
        <f>MIN(I56,J56,K56)</f>
        <v>23.35</v>
      </c>
    </row>
    <row r="57" spans="1:12">
      <c r="A57" s="22">
        <f>RANK(L57,$L$48:$L$148,1)</f>
        <v>29</v>
      </c>
      <c r="B57" s="32">
        <v>23</v>
      </c>
      <c r="C57" s="25" t="s">
        <v>154</v>
      </c>
      <c r="D57" s="25"/>
      <c r="E57" s="25"/>
      <c r="F57" s="25"/>
      <c r="G57" s="25">
        <v>2008</v>
      </c>
      <c r="H57" s="26" t="s">
        <v>60</v>
      </c>
      <c r="I57" s="27">
        <v>26.86</v>
      </c>
      <c r="J57" s="27">
        <v>25.39</v>
      </c>
      <c r="K57" s="27">
        <v>9999</v>
      </c>
      <c r="L57" s="28">
        <f>MIN(I57,J57,K57)</f>
        <v>25.39</v>
      </c>
    </row>
    <row r="58" spans="1:12">
      <c r="A58" s="22">
        <f>RANK(L58,$L$48:$L$148,1)</f>
        <v>17</v>
      </c>
      <c r="B58" s="32">
        <v>47</v>
      </c>
      <c r="C58" s="25" t="s">
        <v>116</v>
      </c>
      <c r="D58" s="25"/>
      <c r="E58" s="25"/>
      <c r="F58" s="25" t="s">
        <v>117</v>
      </c>
      <c r="G58" s="25">
        <v>1974</v>
      </c>
      <c r="H58" s="26" t="s">
        <v>40</v>
      </c>
      <c r="I58" s="27">
        <v>17.239999999999998</v>
      </c>
      <c r="J58" s="27">
        <v>16.59</v>
      </c>
      <c r="K58" s="27">
        <v>9999</v>
      </c>
      <c r="L58" s="28">
        <f>MIN(I58,J58,K58)</f>
        <v>16.59</v>
      </c>
    </row>
    <row r="59" spans="1:12" ht="13.8" thickBot="1">
      <c r="A59" s="22">
        <f>RANK(L59,$L$48:$L$148,1)</f>
        <v>1</v>
      </c>
      <c r="B59" s="13">
        <v>39</v>
      </c>
      <c r="C59" s="14" t="s">
        <v>126</v>
      </c>
      <c r="D59" s="14"/>
      <c r="E59" s="14"/>
      <c r="F59" s="14">
        <v>9220027</v>
      </c>
      <c r="G59" s="14">
        <v>1989</v>
      </c>
      <c r="H59" s="21" t="s">
        <v>21</v>
      </c>
      <c r="I59" s="27">
        <v>13.03</v>
      </c>
      <c r="J59" s="27">
        <v>13.07</v>
      </c>
      <c r="K59" s="27">
        <v>9999</v>
      </c>
      <c r="L59" s="28">
        <f>MIN(I59,J59,K59)</f>
        <v>13.03</v>
      </c>
    </row>
    <row r="60" spans="1:12">
      <c r="A60" s="22">
        <f>RANK(L60,$L$48:$L$148,1)</f>
        <v>2</v>
      </c>
      <c r="B60" s="15">
        <v>24</v>
      </c>
      <c r="C60" s="16" t="s">
        <v>132</v>
      </c>
      <c r="D60" s="16"/>
      <c r="E60" s="16"/>
      <c r="F60" s="16">
        <v>9220055</v>
      </c>
      <c r="G60" s="16">
        <v>1997</v>
      </c>
      <c r="H60" s="19" t="s">
        <v>21</v>
      </c>
      <c r="I60" s="27">
        <v>13.15</v>
      </c>
      <c r="J60" s="27">
        <v>13.54</v>
      </c>
      <c r="K60" s="27">
        <v>9999</v>
      </c>
      <c r="L60" s="28">
        <f>MIN(I60,J60,K60)</f>
        <v>13.15</v>
      </c>
    </row>
    <row r="61" spans="1:12">
      <c r="A61" s="22">
        <f>RANK(L61,$L$48:$L$148,1)</f>
        <v>3</v>
      </c>
      <c r="B61" s="32">
        <v>53</v>
      </c>
      <c r="C61" s="25" t="s">
        <v>122</v>
      </c>
      <c r="D61" s="25"/>
      <c r="E61" s="25"/>
      <c r="F61" s="25" t="s">
        <v>123</v>
      </c>
      <c r="G61" s="25">
        <v>1986</v>
      </c>
      <c r="H61" s="26" t="s">
        <v>21</v>
      </c>
      <c r="I61" s="27">
        <v>13.9</v>
      </c>
      <c r="J61" s="27">
        <v>13.77</v>
      </c>
      <c r="K61" s="27">
        <v>9999</v>
      </c>
      <c r="L61" s="28">
        <f>MIN(I61,J61,K61)</f>
        <v>13.77</v>
      </c>
    </row>
    <row r="62" spans="1:12">
      <c r="A62" s="22">
        <f>RANK(L62,$L$48:$L$148,1)</f>
        <v>4</v>
      </c>
      <c r="B62" s="32">
        <v>50</v>
      </c>
      <c r="C62" s="25" t="s">
        <v>119</v>
      </c>
      <c r="D62" s="25"/>
      <c r="E62" s="25"/>
      <c r="F62" s="25"/>
      <c r="G62" s="25">
        <v>1981</v>
      </c>
      <c r="H62" s="26" t="s">
        <v>21</v>
      </c>
      <c r="I62" s="27">
        <v>14.04</v>
      </c>
      <c r="J62" s="27">
        <v>13.89</v>
      </c>
      <c r="K62" s="27">
        <v>9999</v>
      </c>
      <c r="L62" s="28">
        <f>MIN(I62,J62,K62)</f>
        <v>13.89</v>
      </c>
    </row>
    <row r="63" spans="1:12">
      <c r="A63" s="22">
        <f>RANK(L63,$L$48:$L$148,1)</f>
        <v>5</v>
      </c>
      <c r="B63" s="32">
        <v>37</v>
      </c>
      <c r="C63" s="25" t="s">
        <v>125</v>
      </c>
      <c r="D63" s="25"/>
      <c r="E63" s="25"/>
      <c r="F63" s="25"/>
      <c r="G63" s="25">
        <v>1988</v>
      </c>
      <c r="H63" s="26" t="s">
        <v>21</v>
      </c>
      <c r="I63" s="27">
        <v>14.25</v>
      </c>
      <c r="J63" s="27">
        <v>14.13</v>
      </c>
      <c r="K63" s="27">
        <v>9999</v>
      </c>
      <c r="L63" s="28">
        <f>MIN(I63,J63,K63)</f>
        <v>14.13</v>
      </c>
    </row>
    <row r="64" spans="1:12">
      <c r="A64" s="22">
        <f>RANK(L64,$L$48:$L$148,1)</f>
        <v>6</v>
      </c>
      <c r="B64" s="32">
        <v>42</v>
      </c>
      <c r="C64" s="25" t="s">
        <v>129</v>
      </c>
      <c r="D64" s="25"/>
      <c r="E64" s="25"/>
      <c r="F64" s="25"/>
      <c r="G64" s="25">
        <v>1991</v>
      </c>
      <c r="H64" s="26" t="s">
        <v>21</v>
      </c>
      <c r="I64" s="27">
        <v>14.55</v>
      </c>
      <c r="J64" s="27">
        <v>14.67</v>
      </c>
      <c r="K64" s="27">
        <v>9999</v>
      </c>
      <c r="L64" s="28">
        <f>MIN(I64,J64,K64)</f>
        <v>14.55</v>
      </c>
    </row>
    <row r="65" spans="1:12">
      <c r="A65" s="22">
        <f>RANK(L65,$L$48:$L$148,1)</f>
        <v>10</v>
      </c>
      <c r="B65" s="32">
        <v>52</v>
      </c>
      <c r="C65" s="25" t="s">
        <v>120</v>
      </c>
      <c r="D65" s="25"/>
      <c r="E65" s="25"/>
      <c r="F65" s="25" t="s">
        <v>121</v>
      </c>
      <c r="G65" s="25">
        <v>1981</v>
      </c>
      <c r="H65" s="26" t="s">
        <v>21</v>
      </c>
      <c r="I65" s="27">
        <v>15.56</v>
      </c>
      <c r="J65" s="27">
        <v>15.32</v>
      </c>
      <c r="K65" s="27">
        <v>9999</v>
      </c>
      <c r="L65" s="28">
        <f>MIN(I65,J65,K65)</f>
        <v>15.32</v>
      </c>
    </row>
    <row r="66" spans="1:12">
      <c r="A66" s="22">
        <f>RANK(L66,$L$48:$L$148,1)</f>
        <v>12</v>
      </c>
      <c r="B66" s="32">
        <v>36</v>
      </c>
      <c r="C66" s="25" t="s">
        <v>124</v>
      </c>
      <c r="D66" s="25"/>
      <c r="E66" s="25"/>
      <c r="F66" s="25"/>
      <c r="G66" s="25">
        <v>1987</v>
      </c>
      <c r="H66" s="26" t="s">
        <v>21</v>
      </c>
      <c r="I66" s="27">
        <v>16.23</v>
      </c>
      <c r="J66" s="27">
        <v>15.7</v>
      </c>
      <c r="K66" s="27">
        <v>9999</v>
      </c>
      <c r="L66" s="28">
        <f>MIN(I66,J66,K66)</f>
        <v>15.7</v>
      </c>
    </row>
    <row r="67" spans="1:12">
      <c r="A67" s="22">
        <f>RANK(L67,$L$48:$L$148,1)</f>
        <v>13</v>
      </c>
      <c r="B67" s="32">
        <v>49</v>
      </c>
      <c r="C67" s="25" t="s">
        <v>118</v>
      </c>
      <c r="D67" s="25"/>
      <c r="E67" s="25"/>
      <c r="F67" s="25" t="s">
        <v>48</v>
      </c>
      <c r="G67" s="25">
        <v>1981</v>
      </c>
      <c r="H67" s="26" t="s">
        <v>21</v>
      </c>
      <c r="I67" s="27">
        <v>15.83</v>
      </c>
      <c r="J67" s="27">
        <v>19.2</v>
      </c>
      <c r="K67" s="27">
        <v>9999</v>
      </c>
      <c r="L67" s="28">
        <f>MIN(I67,J67,K67)</f>
        <v>15.83</v>
      </c>
    </row>
    <row r="68" spans="1:12">
      <c r="A68" s="22">
        <f>RANK(L68,$L$48:$L$148,1)</f>
        <v>14</v>
      </c>
      <c r="B68" s="32">
        <v>40</v>
      </c>
      <c r="C68" s="25" t="s">
        <v>127</v>
      </c>
      <c r="D68" s="25"/>
      <c r="E68" s="25"/>
      <c r="F68" s="25" t="s">
        <v>160</v>
      </c>
      <c r="G68" s="25">
        <v>1989</v>
      </c>
      <c r="H68" s="26" t="s">
        <v>21</v>
      </c>
      <c r="I68" s="27">
        <v>16.239999999999998</v>
      </c>
      <c r="J68" s="27">
        <v>16.29</v>
      </c>
      <c r="K68" s="27">
        <v>9999</v>
      </c>
      <c r="L68" s="28">
        <f>MIN(I68,J68,K68)</f>
        <v>16.239999999999998</v>
      </c>
    </row>
    <row r="69" spans="1:12">
      <c r="A69" s="22">
        <f>RANK(L69,$L$48:$L$148,1)</f>
        <v>15</v>
      </c>
      <c r="B69" s="32">
        <v>45</v>
      </c>
      <c r="C69" s="25" t="s">
        <v>130</v>
      </c>
      <c r="D69" s="25"/>
      <c r="E69" s="25"/>
      <c r="F69" s="25" t="s">
        <v>131</v>
      </c>
      <c r="G69" s="25">
        <v>1992</v>
      </c>
      <c r="H69" s="26" t="s">
        <v>21</v>
      </c>
      <c r="I69" s="27">
        <v>18.2</v>
      </c>
      <c r="J69" s="27">
        <v>16.260000000000002</v>
      </c>
      <c r="K69" s="27">
        <v>9999</v>
      </c>
      <c r="L69" s="28">
        <f>MIN(I69,J69,K69)</f>
        <v>16.260000000000002</v>
      </c>
    </row>
    <row r="70" spans="1:12">
      <c r="A70" s="22">
        <f>RANK(L70,$L$48:$L$148,1)</f>
        <v>27</v>
      </c>
      <c r="B70" s="32">
        <v>41</v>
      </c>
      <c r="C70" s="25" t="s">
        <v>128</v>
      </c>
      <c r="D70" s="25"/>
      <c r="E70" s="25"/>
      <c r="F70" s="25"/>
      <c r="G70" s="25">
        <v>1991</v>
      </c>
      <c r="H70" s="26" t="s">
        <v>21</v>
      </c>
      <c r="I70" s="27">
        <v>22.94</v>
      </c>
      <c r="J70" s="27">
        <v>9999</v>
      </c>
      <c r="K70" s="27">
        <v>9999</v>
      </c>
      <c r="L70" s="28">
        <f>MIN(I70,J70,K70)</f>
        <v>22.94</v>
      </c>
    </row>
    <row r="71" spans="1:12">
      <c r="A71" s="22">
        <f>RANK(L71,$L$48:$L$148,1)</f>
        <v>7</v>
      </c>
      <c r="B71" s="32">
        <v>28</v>
      </c>
      <c r="C71" s="25" t="s">
        <v>138</v>
      </c>
      <c r="D71" s="25"/>
      <c r="E71" s="25"/>
      <c r="F71" s="25"/>
      <c r="G71" s="25">
        <v>2003</v>
      </c>
      <c r="H71" s="26" t="s">
        <v>52</v>
      </c>
      <c r="I71" s="27">
        <v>14.67</v>
      </c>
      <c r="J71" s="27">
        <v>14.86</v>
      </c>
      <c r="K71" s="27">
        <v>9999</v>
      </c>
      <c r="L71" s="28">
        <f>MIN(I71,J71,K71)</f>
        <v>14.67</v>
      </c>
    </row>
    <row r="72" spans="1:12">
      <c r="A72" s="22">
        <f>RANK(L72,$L$48:$L$148,1)</f>
        <v>8</v>
      </c>
      <c r="B72" s="32">
        <v>27</v>
      </c>
      <c r="C72" s="25" t="s">
        <v>137</v>
      </c>
      <c r="D72" s="25"/>
      <c r="E72" s="25"/>
      <c r="F72" s="25"/>
      <c r="G72" s="25">
        <v>2002</v>
      </c>
      <c r="H72" s="26" t="s">
        <v>52</v>
      </c>
      <c r="I72" s="27">
        <v>20.12</v>
      </c>
      <c r="J72" s="27">
        <v>15.09</v>
      </c>
      <c r="K72" s="27">
        <v>9999</v>
      </c>
      <c r="L72" s="28">
        <f>MIN(I72,J72,K72)</f>
        <v>15.09</v>
      </c>
    </row>
    <row r="73" spans="1:12">
      <c r="A73" s="22">
        <f>RANK(L73,$L$48:$L$148,1)</f>
        <v>11</v>
      </c>
      <c r="B73" s="32">
        <v>30</v>
      </c>
      <c r="C73" s="25" t="s">
        <v>139</v>
      </c>
      <c r="D73" s="25"/>
      <c r="E73" s="25"/>
      <c r="F73" s="25" t="s">
        <v>163</v>
      </c>
      <c r="G73" s="25">
        <v>2003</v>
      </c>
      <c r="H73" s="26" t="s">
        <v>52</v>
      </c>
      <c r="I73" s="27">
        <v>15.81</v>
      </c>
      <c r="J73" s="27">
        <v>15.36</v>
      </c>
      <c r="K73" s="27">
        <v>9999</v>
      </c>
      <c r="L73" s="28">
        <f>MIN(I73,J73,K73)</f>
        <v>15.36</v>
      </c>
    </row>
    <row r="74" spans="1:12">
      <c r="A74" s="22">
        <f>RANK(L74,$L$48:$L$148,1)</f>
        <v>18</v>
      </c>
      <c r="B74" s="32">
        <v>35</v>
      </c>
      <c r="C74" s="25" t="s">
        <v>145</v>
      </c>
      <c r="D74" s="25"/>
      <c r="E74" s="25"/>
      <c r="F74" s="25" t="s">
        <v>146</v>
      </c>
      <c r="G74" s="25">
        <v>2004</v>
      </c>
      <c r="H74" s="26" t="s">
        <v>52</v>
      </c>
      <c r="I74" s="27">
        <v>17.600000000000001</v>
      </c>
      <c r="J74" s="27">
        <v>17</v>
      </c>
      <c r="K74" s="27">
        <v>9999</v>
      </c>
      <c r="L74" s="28">
        <f>MIN(I74,J74,K74)</f>
        <v>17</v>
      </c>
    </row>
    <row r="75" spans="1:12">
      <c r="A75" s="22">
        <f>RANK(L75,$L$48:$L$148,1)</f>
        <v>19</v>
      </c>
      <c r="B75" s="32">
        <v>32</v>
      </c>
      <c r="C75" s="25" t="s">
        <v>141</v>
      </c>
      <c r="D75" s="25"/>
      <c r="E75" s="25"/>
      <c r="F75" s="25"/>
      <c r="G75" s="25">
        <v>2004</v>
      </c>
      <c r="H75" s="26" t="s">
        <v>52</v>
      </c>
      <c r="I75" s="27">
        <v>17.260000000000002</v>
      </c>
      <c r="J75" s="27">
        <v>17.22</v>
      </c>
      <c r="K75" s="27">
        <v>9999</v>
      </c>
      <c r="L75" s="28">
        <f>MIN(I75,J75,K75)</f>
        <v>17.22</v>
      </c>
    </row>
    <row r="76" spans="1:12">
      <c r="A76" s="22">
        <f>RANK(L76,$L$48:$L$148,1)</f>
        <v>21</v>
      </c>
      <c r="B76" s="32">
        <v>31</v>
      </c>
      <c r="C76" s="25" t="s">
        <v>159</v>
      </c>
      <c r="D76" s="25"/>
      <c r="E76" s="25"/>
      <c r="F76" s="25" t="s">
        <v>140</v>
      </c>
      <c r="G76" s="25">
        <v>2003</v>
      </c>
      <c r="H76" s="26" t="s">
        <v>52</v>
      </c>
      <c r="I76" s="27">
        <v>17.75</v>
      </c>
      <c r="J76" s="27">
        <v>18.29</v>
      </c>
      <c r="K76" s="27">
        <v>9999</v>
      </c>
      <c r="L76" s="28">
        <f>MIN(I76,J76,K76)</f>
        <v>17.75</v>
      </c>
    </row>
    <row r="77" spans="1:12">
      <c r="A77" s="22">
        <f>RANK(L77,$L$48:$L$148,1)</f>
        <v>22</v>
      </c>
      <c r="B77" s="32">
        <v>33</v>
      </c>
      <c r="C77" s="25" t="s">
        <v>142</v>
      </c>
      <c r="D77" s="25"/>
      <c r="E77" s="25"/>
      <c r="F77" s="25"/>
      <c r="G77" s="25">
        <v>2004</v>
      </c>
      <c r="H77" s="26" t="s">
        <v>52</v>
      </c>
      <c r="I77" s="27">
        <v>17.940000000000001</v>
      </c>
      <c r="J77" s="27">
        <v>18.46</v>
      </c>
      <c r="K77" s="27">
        <v>9999</v>
      </c>
      <c r="L77" s="28">
        <f>MIN(I77,J77,K77)</f>
        <v>17.940000000000001</v>
      </c>
    </row>
    <row r="78" spans="1:12">
      <c r="A78" s="22">
        <f>RANK(L78,$L$48:$L$148,1)</f>
        <v>23</v>
      </c>
      <c r="B78" s="32">
        <v>34</v>
      </c>
      <c r="C78" s="25" t="s">
        <v>143</v>
      </c>
      <c r="D78" s="25"/>
      <c r="E78" s="25"/>
      <c r="F78" s="25" t="s">
        <v>144</v>
      </c>
      <c r="G78" s="25">
        <v>2004</v>
      </c>
      <c r="H78" s="26" t="s">
        <v>52</v>
      </c>
      <c r="I78" s="27">
        <v>9999</v>
      </c>
      <c r="J78" s="27">
        <v>18.55</v>
      </c>
      <c r="K78" s="27">
        <v>9999</v>
      </c>
      <c r="L78" s="28">
        <f>MIN(I78,J78,K78)</f>
        <v>18.55</v>
      </c>
    </row>
    <row r="79" spans="1:12" hidden="1">
      <c r="A79" s="22">
        <f t="shared" ref="A49:A113" si="2">RANK(L79,$L$48:$L$148,1)</f>
        <v>31</v>
      </c>
      <c r="B79" s="32"/>
      <c r="C79" s="25"/>
      <c r="D79" s="25"/>
      <c r="E79" s="25"/>
      <c r="F79" s="25"/>
      <c r="G79" s="25"/>
      <c r="H79" s="26"/>
      <c r="I79" s="27">
        <v>9999</v>
      </c>
      <c r="J79" s="27">
        <v>9999</v>
      </c>
      <c r="K79" s="27">
        <v>9999</v>
      </c>
      <c r="L79" s="28">
        <f t="shared" ref="L49:L113" si="3">MIN(I79,J79,K79)</f>
        <v>9999</v>
      </c>
    </row>
    <row r="80" spans="1:12" hidden="1">
      <c r="A80" s="22">
        <f t="shared" si="2"/>
        <v>31</v>
      </c>
      <c r="B80" s="32"/>
      <c r="C80" s="25"/>
      <c r="D80" s="25"/>
      <c r="E80" s="25"/>
      <c r="F80" s="25"/>
      <c r="G80" s="25"/>
      <c r="H80" s="26"/>
      <c r="I80" s="27">
        <v>9999</v>
      </c>
      <c r="J80" s="27">
        <v>9999</v>
      </c>
      <c r="K80" s="27">
        <v>9999</v>
      </c>
      <c r="L80" s="28">
        <f t="shared" si="3"/>
        <v>9999</v>
      </c>
    </row>
    <row r="81" spans="1:12" hidden="1">
      <c r="A81" s="22">
        <f t="shared" si="2"/>
        <v>31</v>
      </c>
      <c r="B81" s="32"/>
      <c r="C81" s="25"/>
      <c r="D81" s="25"/>
      <c r="E81" s="25"/>
      <c r="F81" s="25"/>
      <c r="G81" s="25"/>
      <c r="H81" s="26"/>
      <c r="I81" s="27">
        <v>9999</v>
      </c>
      <c r="J81" s="27">
        <v>9999</v>
      </c>
      <c r="K81" s="27">
        <v>9999</v>
      </c>
      <c r="L81" s="28">
        <f t="shared" si="3"/>
        <v>9999</v>
      </c>
    </row>
    <row r="82" spans="1:12" hidden="1">
      <c r="A82" s="22">
        <f t="shared" si="2"/>
        <v>31</v>
      </c>
      <c r="B82" s="32"/>
      <c r="C82" s="25"/>
      <c r="D82" s="25"/>
      <c r="E82" s="25"/>
      <c r="F82" s="25"/>
      <c r="G82" s="25"/>
      <c r="H82" s="26"/>
      <c r="I82" s="27">
        <v>9999</v>
      </c>
      <c r="J82" s="27">
        <v>9999</v>
      </c>
      <c r="K82" s="27">
        <v>9999</v>
      </c>
      <c r="L82" s="28">
        <f t="shared" si="3"/>
        <v>9999</v>
      </c>
    </row>
    <row r="83" spans="1:12" hidden="1">
      <c r="A83" s="22">
        <f t="shared" si="2"/>
        <v>31</v>
      </c>
      <c r="B83" s="32"/>
      <c r="C83" s="25"/>
      <c r="D83" s="25"/>
      <c r="E83" s="25"/>
      <c r="F83" s="25"/>
      <c r="G83" s="25"/>
      <c r="H83" s="26"/>
      <c r="I83" s="27">
        <v>9999</v>
      </c>
      <c r="J83" s="27">
        <v>9999</v>
      </c>
      <c r="K83" s="27">
        <v>9999</v>
      </c>
      <c r="L83" s="28">
        <f t="shared" si="3"/>
        <v>9999</v>
      </c>
    </row>
    <row r="84" spans="1:12" hidden="1">
      <c r="A84" s="22">
        <f t="shared" si="2"/>
        <v>31</v>
      </c>
      <c r="B84" s="32"/>
      <c r="C84" s="25"/>
      <c r="D84" s="25"/>
      <c r="E84" s="25"/>
      <c r="F84" s="25"/>
      <c r="G84" s="25"/>
      <c r="H84" s="26"/>
      <c r="I84" s="27">
        <v>9999</v>
      </c>
      <c r="J84" s="27">
        <v>9999</v>
      </c>
      <c r="K84" s="27">
        <v>9999</v>
      </c>
      <c r="L84" s="28">
        <f t="shared" si="3"/>
        <v>9999</v>
      </c>
    </row>
    <row r="85" spans="1:12" hidden="1">
      <c r="A85" s="22">
        <f t="shared" si="2"/>
        <v>31</v>
      </c>
      <c r="B85" s="32"/>
      <c r="C85" s="25"/>
      <c r="D85" s="25"/>
      <c r="E85" s="25"/>
      <c r="F85" s="25"/>
      <c r="G85" s="25"/>
      <c r="H85" s="26"/>
      <c r="I85" s="27">
        <v>9999</v>
      </c>
      <c r="J85" s="27">
        <v>9999</v>
      </c>
      <c r="K85" s="27">
        <v>9999</v>
      </c>
      <c r="L85" s="28">
        <f t="shared" si="3"/>
        <v>9999</v>
      </c>
    </row>
    <row r="86" spans="1:12" hidden="1">
      <c r="A86" s="22">
        <f t="shared" si="2"/>
        <v>31</v>
      </c>
      <c r="B86" s="32"/>
      <c r="C86" s="25"/>
      <c r="D86" s="25"/>
      <c r="E86" s="25"/>
      <c r="F86" s="25"/>
      <c r="G86" s="25"/>
      <c r="H86" s="26"/>
      <c r="I86" s="27">
        <v>9999</v>
      </c>
      <c r="J86" s="27">
        <v>9999</v>
      </c>
      <c r="K86" s="27">
        <v>9999</v>
      </c>
      <c r="L86" s="28">
        <f t="shared" si="3"/>
        <v>9999</v>
      </c>
    </row>
    <row r="87" spans="1:12" hidden="1">
      <c r="A87" s="22">
        <f t="shared" si="2"/>
        <v>31</v>
      </c>
      <c r="B87" s="32"/>
      <c r="C87" s="25"/>
      <c r="D87" s="25"/>
      <c r="E87" s="25"/>
      <c r="F87" s="25"/>
      <c r="G87" s="25"/>
      <c r="H87" s="26"/>
      <c r="I87" s="27">
        <v>9999</v>
      </c>
      <c r="J87" s="27">
        <v>9999</v>
      </c>
      <c r="K87" s="27">
        <v>9999</v>
      </c>
      <c r="L87" s="28">
        <f t="shared" si="3"/>
        <v>9999</v>
      </c>
    </row>
    <row r="88" spans="1:12" hidden="1">
      <c r="A88" s="22">
        <f t="shared" si="2"/>
        <v>31</v>
      </c>
      <c r="B88" s="32"/>
      <c r="C88" s="25"/>
      <c r="D88" s="25"/>
      <c r="E88" s="25"/>
      <c r="F88" s="25"/>
      <c r="G88" s="25"/>
      <c r="H88" s="26"/>
      <c r="I88" s="27">
        <v>9999</v>
      </c>
      <c r="J88" s="27">
        <v>9999</v>
      </c>
      <c r="K88" s="27">
        <v>9999</v>
      </c>
      <c r="L88" s="28">
        <f t="shared" si="3"/>
        <v>9999</v>
      </c>
    </row>
    <row r="89" spans="1:12" hidden="1">
      <c r="A89" s="22">
        <f t="shared" si="2"/>
        <v>31</v>
      </c>
      <c r="B89" s="32"/>
      <c r="C89" s="25"/>
      <c r="D89" s="25"/>
      <c r="E89" s="25"/>
      <c r="F89" s="25"/>
      <c r="G89" s="25"/>
      <c r="H89" s="26"/>
      <c r="I89" s="27">
        <v>9999</v>
      </c>
      <c r="J89" s="27">
        <v>9999</v>
      </c>
      <c r="K89" s="27">
        <v>9999</v>
      </c>
      <c r="L89" s="28">
        <f t="shared" si="3"/>
        <v>9999</v>
      </c>
    </row>
    <row r="90" spans="1:12" hidden="1">
      <c r="A90" s="22">
        <f t="shared" si="2"/>
        <v>31</v>
      </c>
      <c r="B90" s="32"/>
      <c r="C90" s="25"/>
      <c r="D90" s="25"/>
      <c r="E90" s="25"/>
      <c r="F90" s="25"/>
      <c r="G90" s="25"/>
      <c r="H90" s="26"/>
      <c r="I90" s="27">
        <v>9999</v>
      </c>
      <c r="J90" s="27">
        <v>9999</v>
      </c>
      <c r="K90" s="27">
        <v>9999</v>
      </c>
      <c r="L90" s="28">
        <f t="shared" si="3"/>
        <v>9999</v>
      </c>
    </row>
    <row r="91" spans="1:12" hidden="1">
      <c r="A91" s="22">
        <f t="shared" si="2"/>
        <v>31</v>
      </c>
      <c r="B91" s="32"/>
      <c r="C91" s="25"/>
      <c r="D91" s="25"/>
      <c r="E91" s="25"/>
      <c r="F91" s="25"/>
      <c r="G91" s="25"/>
      <c r="H91" s="26"/>
      <c r="I91" s="27">
        <v>9999</v>
      </c>
      <c r="J91" s="27">
        <v>9999</v>
      </c>
      <c r="K91" s="27">
        <v>9999</v>
      </c>
      <c r="L91" s="28">
        <f t="shared" si="3"/>
        <v>9999</v>
      </c>
    </row>
    <row r="92" spans="1:12" hidden="1">
      <c r="A92" s="22">
        <f t="shared" si="2"/>
        <v>31</v>
      </c>
      <c r="B92" s="32"/>
      <c r="C92" s="25"/>
      <c r="D92" s="25"/>
      <c r="E92" s="25"/>
      <c r="F92" s="25"/>
      <c r="G92" s="25"/>
      <c r="H92" s="26"/>
      <c r="I92" s="27">
        <v>9999</v>
      </c>
      <c r="J92" s="27">
        <v>9999</v>
      </c>
      <c r="K92" s="27">
        <v>9999</v>
      </c>
      <c r="L92" s="28">
        <f t="shared" si="3"/>
        <v>9999</v>
      </c>
    </row>
    <row r="93" spans="1:12" hidden="1">
      <c r="A93" s="22">
        <f t="shared" si="2"/>
        <v>31</v>
      </c>
      <c r="B93" s="32"/>
      <c r="C93" s="25"/>
      <c r="D93" s="25"/>
      <c r="E93" s="25"/>
      <c r="F93" s="25"/>
      <c r="G93" s="25"/>
      <c r="H93" s="26"/>
      <c r="I93" s="27">
        <v>9999</v>
      </c>
      <c r="J93" s="27">
        <v>9999</v>
      </c>
      <c r="K93" s="27">
        <v>9999</v>
      </c>
      <c r="L93" s="28">
        <f t="shared" si="3"/>
        <v>9999</v>
      </c>
    </row>
    <row r="94" spans="1:12" hidden="1">
      <c r="A94" s="22">
        <f t="shared" si="2"/>
        <v>31</v>
      </c>
      <c r="B94" s="32"/>
      <c r="C94" s="25"/>
      <c r="D94" s="25"/>
      <c r="E94" s="25"/>
      <c r="F94" s="25"/>
      <c r="G94" s="25"/>
      <c r="H94" s="26"/>
      <c r="I94" s="27">
        <v>9999</v>
      </c>
      <c r="J94" s="27">
        <v>9999</v>
      </c>
      <c r="K94" s="27">
        <v>9999</v>
      </c>
      <c r="L94" s="28">
        <f t="shared" si="3"/>
        <v>9999</v>
      </c>
    </row>
    <row r="95" spans="1:12" hidden="1">
      <c r="A95" s="22">
        <f t="shared" si="2"/>
        <v>31</v>
      </c>
      <c r="B95" s="32"/>
      <c r="C95" s="25"/>
      <c r="D95" s="25"/>
      <c r="E95" s="25"/>
      <c r="F95" s="25"/>
      <c r="G95" s="25"/>
      <c r="H95" s="26"/>
      <c r="I95" s="27">
        <v>9999</v>
      </c>
      <c r="J95" s="27">
        <v>9999</v>
      </c>
      <c r="K95" s="27">
        <v>9999</v>
      </c>
      <c r="L95" s="28">
        <f t="shared" si="3"/>
        <v>9999</v>
      </c>
    </row>
    <row r="96" spans="1:12" hidden="1">
      <c r="A96" s="22">
        <f t="shared" si="2"/>
        <v>31</v>
      </c>
      <c r="B96" s="32"/>
      <c r="C96" s="25"/>
      <c r="D96" s="25"/>
      <c r="E96" s="25"/>
      <c r="F96" s="25"/>
      <c r="G96" s="25"/>
      <c r="H96" s="26"/>
      <c r="I96" s="27">
        <v>9999</v>
      </c>
      <c r="J96" s="27">
        <v>9999</v>
      </c>
      <c r="K96" s="27">
        <v>9999</v>
      </c>
      <c r="L96" s="28">
        <f t="shared" si="3"/>
        <v>9999</v>
      </c>
    </row>
    <row r="97" spans="1:12" hidden="1">
      <c r="A97" s="22">
        <f t="shared" si="2"/>
        <v>31</v>
      </c>
      <c r="B97" s="32"/>
      <c r="C97" s="25"/>
      <c r="D97" s="25"/>
      <c r="E97" s="25"/>
      <c r="F97" s="25"/>
      <c r="G97" s="25"/>
      <c r="H97" s="26"/>
      <c r="I97" s="27">
        <v>9999</v>
      </c>
      <c r="J97" s="27">
        <v>9999</v>
      </c>
      <c r="K97" s="27">
        <v>9999</v>
      </c>
      <c r="L97" s="28">
        <f t="shared" si="3"/>
        <v>9999</v>
      </c>
    </row>
    <row r="98" spans="1:12" hidden="1">
      <c r="A98" s="22">
        <f t="shared" si="2"/>
        <v>31</v>
      </c>
      <c r="B98" s="32"/>
      <c r="C98" s="25"/>
      <c r="D98" s="25"/>
      <c r="E98" s="25"/>
      <c r="F98" s="25"/>
      <c r="G98" s="25"/>
      <c r="H98" s="26"/>
      <c r="I98" s="27">
        <v>9999</v>
      </c>
      <c r="J98" s="27">
        <v>9999</v>
      </c>
      <c r="K98" s="27">
        <v>9999</v>
      </c>
      <c r="L98" s="28">
        <f t="shared" si="3"/>
        <v>9999</v>
      </c>
    </row>
    <row r="99" spans="1:12" hidden="1">
      <c r="A99" s="22">
        <f t="shared" si="2"/>
        <v>31</v>
      </c>
      <c r="B99" s="32"/>
      <c r="C99" s="25"/>
      <c r="D99" s="25"/>
      <c r="E99" s="25"/>
      <c r="F99" s="25"/>
      <c r="G99" s="25"/>
      <c r="H99" s="26"/>
      <c r="I99" s="27">
        <v>9999</v>
      </c>
      <c r="J99" s="27">
        <v>9999</v>
      </c>
      <c r="K99" s="27">
        <v>9999</v>
      </c>
      <c r="L99" s="28">
        <f t="shared" si="3"/>
        <v>9999</v>
      </c>
    </row>
    <row r="100" spans="1:12" hidden="1">
      <c r="A100" s="22">
        <f t="shared" si="2"/>
        <v>31</v>
      </c>
      <c r="B100" s="32"/>
      <c r="C100" s="25"/>
      <c r="D100" s="25"/>
      <c r="E100" s="25"/>
      <c r="F100" s="25"/>
      <c r="G100" s="25"/>
      <c r="H100" s="26"/>
      <c r="I100" s="27">
        <v>9999</v>
      </c>
      <c r="J100" s="27">
        <v>9999</v>
      </c>
      <c r="K100" s="27">
        <v>9999</v>
      </c>
      <c r="L100" s="28">
        <f t="shared" si="3"/>
        <v>9999</v>
      </c>
    </row>
    <row r="101" spans="1:12" hidden="1">
      <c r="A101" s="22">
        <f t="shared" si="2"/>
        <v>31</v>
      </c>
      <c r="B101" s="32"/>
      <c r="C101" s="25"/>
      <c r="D101" s="25"/>
      <c r="E101" s="25"/>
      <c r="F101" s="25"/>
      <c r="G101" s="25"/>
      <c r="H101" s="26"/>
      <c r="I101" s="27">
        <v>9999</v>
      </c>
      <c r="J101" s="27">
        <v>9999</v>
      </c>
      <c r="K101" s="27">
        <v>9999</v>
      </c>
      <c r="L101" s="28">
        <f t="shared" si="3"/>
        <v>9999</v>
      </c>
    </row>
    <row r="102" spans="1:12" hidden="1">
      <c r="A102" s="22">
        <f t="shared" si="2"/>
        <v>31</v>
      </c>
      <c r="B102" s="32"/>
      <c r="C102" s="25"/>
      <c r="D102" s="25"/>
      <c r="E102" s="25"/>
      <c r="F102" s="25"/>
      <c r="G102" s="25"/>
      <c r="H102" s="26"/>
      <c r="I102" s="27">
        <v>9999</v>
      </c>
      <c r="J102" s="27">
        <v>9999</v>
      </c>
      <c r="K102" s="27">
        <v>9999</v>
      </c>
      <c r="L102" s="28">
        <f t="shared" si="3"/>
        <v>9999</v>
      </c>
    </row>
    <row r="103" spans="1:12" hidden="1">
      <c r="A103" s="22">
        <f t="shared" si="2"/>
        <v>31</v>
      </c>
      <c r="B103" s="32"/>
      <c r="C103" s="25"/>
      <c r="D103" s="25"/>
      <c r="E103" s="25"/>
      <c r="F103" s="25"/>
      <c r="G103" s="25"/>
      <c r="H103" s="26"/>
      <c r="I103" s="27">
        <v>9999</v>
      </c>
      <c r="J103" s="27">
        <v>9999</v>
      </c>
      <c r="K103" s="27">
        <v>9999</v>
      </c>
      <c r="L103" s="28">
        <f t="shared" si="3"/>
        <v>9999</v>
      </c>
    </row>
    <row r="104" spans="1:12" hidden="1">
      <c r="A104" s="22">
        <f t="shared" si="2"/>
        <v>31</v>
      </c>
      <c r="B104" s="32"/>
      <c r="C104" s="25"/>
      <c r="D104" s="25"/>
      <c r="E104" s="25"/>
      <c r="F104" s="25"/>
      <c r="G104" s="25"/>
      <c r="H104" s="26"/>
      <c r="I104" s="27">
        <v>9999</v>
      </c>
      <c r="J104" s="27">
        <v>9999</v>
      </c>
      <c r="K104" s="27">
        <v>9999</v>
      </c>
      <c r="L104" s="28">
        <f t="shared" si="3"/>
        <v>9999</v>
      </c>
    </row>
    <row r="105" spans="1:12" hidden="1">
      <c r="A105" s="22">
        <f t="shared" si="2"/>
        <v>31</v>
      </c>
      <c r="B105" s="32"/>
      <c r="C105" s="25"/>
      <c r="D105" s="25"/>
      <c r="E105" s="25"/>
      <c r="F105" s="25"/>
      <c r="G105" s="25"/>
      <c r="H105" s="26"/>
      <c r="I105" s="27">
        <v>9999</v>
      </c>
      <c r="J105" s="27">
        <v>9999</v>
      </c>
      <c r="K105" s="27">
        <v>9999</v>
      </c>
      <c r="L105" s="28">
        <f t="shared" si="3"/>
        <v>9999</v>
      </c>
    </row>
    <row r="106" spans="1:12" hidden="1">
      <c r="A106" s="22">
        <f t="shared" si="2"/>
        <v>31</v>
      </c>
      <c r="B106" s="32"/>
      <c r="C106" s="25"/>
      <c r="D106" s="25"/>
      <c r="E106" s="25"/>
      <c r="F106" s="25"/>
      <c r="G106" s="25"/>
      <c r="H106" s="26"/>
      <c r="I106" s="27">
        <v>9999</v>
      </c>
      <c r="J106" s="27">
        <v>9999</v>
      </c>
      <c r="K106" s="27">
        <v>9999</v>
      </c>
      <c r="L106" s="28">
        <f t="shared" si="3"/>
        <v>9999</v>
      </c>
    </row>
    <row r="107" spans="1:12" hidden="1">
      <c r="A107" s="22">
        <f t="shared" si="2"/>
        <v>31</v>
      </c>
      <c r="B107" s="32"/>
      <c r="C107" s="25"/>
      <c r="D107" s="25"/>
      <c r="E107" s="25"/>
      <c r="F107" s="25"/>
      <c r="G107" s="25"/>
      <c r="H107" s="26"/>
      <c r="I107" s="27">
        <v>9999</v>
      </c>
      <c r="J107" s="27">
        <v>9999</v>
      </c>
      <c r="K107" s="27">
        <v>9999</v>
      </c>
      <c r="L107" s="28">
        <f t="shared" si="3"/>
        <v>9999</v>
      </c>
    </row>
    <row r="108" spans="1:12" hidden="1">
      <c r="A108" s="22">
        <f t="shared" si="2"/>
        <v>31</v>
      </c>
      <c r="B108" s="32"/>
      <c r="C108" s="25"/>
      <c r="D108" s="25"/>
      <c r="E108" s="25"/>
      <c r="F108" s="25"/>
      <c r="G108" s="25"/>
      <c r="H108" s="26"/>
      <c r="I108" s="27">
        <v>9999</v>
      </c>
      <c r="J108" s="27">
        <v>9999</v>
      </c>
      <c r="K108" s="27">
        <v>9999</v>
      </c>
      <c r="L108" s="28">
        <f t="shared" si="3"/>
        <v>9999</v>
      </c>
    </row>
    <row r="109" spans="1:12" hidden="1">
      <c r="A109" s="22">
        <f t="shared" si="2"/>
        <v>31</v>
      </c>
      <c r="B109" s="32"/>
      <c r="C109" s="25"/>
      <c r="D109" s="25"/>
      <c r="E109" s="25"/>
      <c r="F109" s="25"/>
      <c r="G109" s="25"/>
      <c r="H109" s="26"/>
      <c r="I109" s="27">
        <v>9999</v>
      </c>
      <c r="J109" s="27">
        <v>9999</v>
      </c>
      <c r="K109" s="27">
        <v>9999</v>
      </c>
      <c r="L109" s="28">
        <f t="shared" si="3"/>
        <v>9999</v>
      </c>
    </row>
    <row r="110" spans="1:12" hidden="1">
      <c r="A110" s="22">
        <f t="shared" si="2"/>
        <v>31</v>
      </c>
      <c r="B110" s="32"/>
      <c r="C110" s="25"/>
      <c r="D110" s="25"/>
      <c r="E110" s="25"/>
      <c r="F110" s="25"/>
      <c r="G110" s="25"/>
      <c r="H110" s="26"/>
      <c r="I110" s="27">
        <v>9999</v>
      </c>
      <c r="J110" s="27">
        <v>9999</v>
      </c>
      <c r="K110" s="27">
        <v>9999</v>
      </c>
      <c r="L110" s="28">
        <f t="shared" si="3"/>
        <v>9999</v>
      </c>
    </row>
    <row r="111" spans="1:12" hidden="1">
      <c r="A111" s="22">
        <f t="shared" si="2"/>
        <v>31</v>
      </c>
      <c r="B111" s="32"/>
      <c r="C111" s="25"/>
      <c r="D111" s="25"/>
      <c r="E111" s="25"/>
      <c r="F111" s="25"/>
      <c r="G111" s="25"/>
      <c r="H111" s="26"/>
      <c r="I111" s="27">
        <v>9999</v>
      </c>
      <c r="J111" s="27">
        <v>9999</v>
      </c>
      <c r="K111" s="27">
        <v>9999</v>
      </c>
      <c r="L111" s="28">
        <f t="shared" si="3"/>
        <v>9999</v>
      </c>
    </row>
    <row r="112" spans="1:12" hidden="1">
      <c r="A112" s="22">
        <f t="shared" si="2"/>
        <v>31</v>
      </c>
      <c r="B112" s="32"/>
      <c r="C112" s="25"/>
      <c r="D112" s="25"/>
      <c r="E112" s="25"/>
      <c r="F112" s="25"/>
      <c r="G112" s="25"/>
      <c r="H112" s="26"/>
      <c r="I112" s="27">
        <v>9999</v>
      </c>
      <c r="J112" s="27">
        <v>9999</v>
      </c>
      <c r="K112" s="27">
        <v>9999</v>
      </c>
      <c r="L112" s="28">
        <f t="shared" si="3"/>
        <v>9999</v>
      </c>
    </row>
    <row r="113" spans="1:12" hidden="1">
      <c r="A113" s="22">
        <f t="shared" si="2"/>
        <v>31</v>
      </c>
      <c r="B113" s="32"/>
      <c r="C113" s="25"/>
      <c r="D113" s="25"/>
      <c r="E113" s="25"/>
      <c r="F113" s="25"/>
      <c r="G113" s="25"/>
      <c r="H113" s="26"/>
      <c r="I113" s="27">
        <v>9999</v>
      </c>
      <c r="J113" s="27">
        <v>9999</v>
      </c>
      <c r="K113" s="27">
        <v>9999</v>
      </c>
      <c r="L113" s="28">
        <f t="shared" si="3"/>
        <v>9999</v>
      </c>
    </row>
    <row r="114" spans="1:12" hidden="1">
      <c r="A114" s="22">
        <f t="shared" ref="A114:A148" si="4">RANK(L114,$L$48:$L$148,1)</f>
        <v>31</v>
      </c>
      <c r="B114" s="32"/>
      <c r="C114" s="25"/>
      <c r="D114" s="25"/>
      <c r="E114" s="25"/>
      <c r="F114" s="25"/>
      <c r="G114" s="25"/>
      <c r="H114" s="26"/>
      <c r="I114" s="27">
        <v>9999</v>
      </c>
      <c r="J114" s="27">
        <v>9999</v>
      </c>
      <c r="K114" s="27">
        <v>9999</v>
      </c>
      <c r="L114" s="28">
        <f t="shared" ref="L114:L148" si="5">MIN(I114,J114,K114)</f>
        <v>9999</v>
      </c>
    </row>
    <row r="115" spans="1:12" hidden="1">
      <c r="A115" s="22">
        <f t="shared" si="4"/>
        <v>31</v>
      </c>
      <c r="B115" s="32"/>
      <c r="C115" s="25"/>
      <c r="D115" s="25"/>
      <c r="E115" s="25"/>
      <c r="F115" s="25"/>
      <c r="G115" s="25"/>
      <c r="H115" s="26"/>
      <c r="I115" s="27">
        <v>9999</v>
      </c>
      <c r="J115" s="27">
        <v>9999</v>
      </c>
      <c r="K115" s="27">
        <v>9999</v>
      </c>
      <c r="L115" s="28">
        <f t="shared" si="5"/>
        <v>9999</v>
      </c>
    </row>
    <row r="116" spans="1:12" hidden="1">
      <c r="A116" s="22">
        <f t="shared" si="4"/>
        <v>31</v>
      </c>
      <c r="B116" s="32"/>
      <c r="C116" s="25"/>
      <c r="D116" s="25"/>
      <c r="E116" s="25"/>
      <c r="F116" s="25"/>
      <c r="G116" s="25"/>
      <c r="H116" s="26"/>
      <c r="I116" s="27">
        <v>9999</v>
      </c>
      <c r="J116" s="27">
        <v>9999</v>
      </c>
      <c r="K116" s="27">
        <v>9999</v>
      </c>
      <c r="L116" s="28">
        <f t="shared" si="5"/>
        <v>9999</v>
      </c>
    </row>
    <row r="117" spans="1:12" hidden="1">
      <c r="A117" s="22">
        <f t="shared" si="4"/>
        <v>31</v>
      </c>
      <c r="B117" s="32"/>
      <c r="C117" s="25"/>
      <c r="D117" s="25"/>
      <c r="E117" s="25"/>
      <c r="F117" s="25"/>
      <c r="G117" s="25"/>
      <c r="H117" s="26"/>
      <c r="I117" s="27">
        <v>9999</v>
      </c>
      <c r="J117" s="27">
        <v>9999</v>
      </c>
      <c r="K117" s="27">
        <v>9999</v>
      </c>
      <c r="L117" s="28">
        <f t="shared" si="5"/>
        <v>9999</v>
      </c>
    </row>
    <row r="118" spans="1:12" hidden="1">
      <c r="A118" s="22">
        <f t="shared" si="4"/>
        <v>31</v>
      </c>
      <c r="B118" s="17"/>
      <c r="C118" s="18"/>
      <c r="D118" s="18"/>
      <c r="E118" s="18"/>
      <c r="F118" s="18"/>
      <c r="G118" s="18"/>
      <c r="H118" s="20"/>
      <c r="I118" s="27">
        <v>9999</v>
      </c>
      <c r="J118" s="27">
        <v>9999</v>
      </c>
      <c r="K118" s="27">
        <v>9999</v>
      </c>
      <c r="L118" s="28">
        <f t="shared" si="5"/>
        <v>9999</v>
      </c>
    </row>
    <row r="119" spans="1:12" hidden="1">
      <c r="A119" s="22">
        <f t="shared" si="4"/>
        <v>31</v>
      </c>
      <c r="B119" s="17"/>
      <c r="C119" s="18"/>
      <c r="D119" s="18"/>
      <c r="E119" s="18"/>
      <c r="F119" s="18"/>
      <c r="G119" s="18"/>
      <c r="H119" s="20"/>
      <c r="I119" s="27">
        <v>9999</v>
      </c>
      <c r="J119" s="27">
        <v>9999</v>
      </c>
      <c r="K119" s="27">
        <v>9999</v>
      </c>
      <c r="L119" s="28">
        <f t="shared" si="5"/>
        <v>9999</v>
      </c>
    </row>
    <row r="120" spans="1:12" hidden="1">
      <c r="A120" s="22">
        <f t="shared" si="4"/>
        <v>31</v>
      </c>
      <c r="B120" s="32"/>
      <c r="C120" s="25"/>
      <c r="D120" s="25"/>
      <c r="E120" s="25"/>
      <c r="F120" s="25"/>
      <c r="G120" s="25"/>
      <c r="H120" s="26"/>
      <c r="I120" s="27">
        <v>9999</v>
      </c>
      <c r="J120" s="27">
        <v>9999</v>
      </c>
      <c r="K120" s="27">
        <v>9999</v>
      </c>
      <c r="L120" s="28">
        <f t="shared" si="5"/>
        <v>9999</v>
      </c>
    </row>
    <row r="121" spans="1:12" hidden="1">
      <c r="A121" s="22">
        <f t="shared" si="4"/>
        <v>31</v>
      </c>
      <c r="B121" s="32"/>
      <c r="C121" s="25"/>
      <c r="D121" s="25"/>
      <c r="E121" s="25"/>
      <c r="F121" s="25"/>
      <c r="G121" s="25"/>
      <c r="H121" s="26"/>
      <c r="I121" s="27">
        <v>9999</v>
      </c>
      <c r="J121" s="27">
        <v>9999</v>
      </c>
      <c r="K121" s="27">
        <v>9999</v>
      </c>
      <c r="L121" s="28">
        <f t="shared" si="5"/>
        <v>9999</v>
      </c>
    </row>
    <row r="122" spans="1:12" hidden="1">
      <c r="A122" s="22">
        <f t="shared" si="4"/>
        <v>31</v>
      </c>
      <c r="B122" s="32"/>
      <c r="C122" s="25"/>
      <c r="D122" s="25"/>
      <c r="E122" s="25"/>
      <c r="F122" s="25"/>
      <c r="G122" s="25"/>
      <c r="H122" s="26"/>
      <c r="I122" s="27">
        <v>9999</v>
      </c>
      <c r="J122" s="27">
        <v>9999</v>
      </c>
      <c r="K122" s="27">
        <v>9999</v>
      </c>
      <c r="L122" s="28">
        <f t="shared" si="5"/>
        <v>9999</v>
      </c>
    </row>
    <row r="123" spans="1:12" hidden="1">
      <c r="A123" s="22">
        <f t="shared" si="4"/>
        <v>31</v>
      </c>
      <c r="B123" s="32"/>
      <c r="C123" s="25"/>
      <c r="D123" s="25"/>
      <c r="E123" s="25"/>
      <c r="F123" s="25"/>
      <c r="G123" s="25"/>
      <c r="H123" s="26"/>
      <c r="I123" s="27">
        <v>9999</v>
      </c>
      <c r="J123" s="27">
        <v>9999</v>
      </c>
      <c r="K123" s="27">
        <v>9999</v>
      </c>
      <c r="L123" s="28">
        <f t="shared" si="5"/>
        <v>9999</v>
      </c>
    </row>
    <row r="124" spans="1:12" hidden="1">
      <c r="A124" s="22">
        <f t="shared" si="4"/>
        <v>31</v>
      </c>
      <c r="B124" s="32"/>
      <c r="C124" s="25"/>
      <c r="D124" s="25"/>
      <c r="E124" s="25"/>
      <c r="F124" s="25"/>
      <c r="G124" s="25"/>
      <c r="H124" s="26"/>
      <c r="I124" s="27">
        <v>9999</v>
      </c>
      <c r="J124" s="27">
        <v>9999</v>
      </c>
      <c r="K124" s="27">
        <v>9999</v>
      </c>
      <c r="L124" s="28">
        <f t="shared" si="5"/>
        <v>9999</v>
      </c>
    </row>
    <row r="125" spans="1:12" hidden="1">
      <c r="A125" s="22">
        <f t="shared" si="4"/>
        <v>31</v>
      </c>
      <c r="B125" s="32"/>
      <c r="C125" s="25"/>
      <c r="D125" s="25"/>
      <c r="E125" s="25"/>
      <c r="F125" s="25"/>
      <c r="G125" s="25"/>
      <c r="H125" s="26"/>
      <c r="I125" s="27">
        <v>9999</v>
      </c>
      <c r="J125" s="27">
        <v>9999</v>
      </c>
      <c r="K125" s="27">
        <v>9999</v>
      </c>
      <c r="L125" s="28">
        <f t="shared" si="5"/>
        <v>9999</v>
      </c>
    </row>
    <row r="126" spans="1:12" hidden="1">
      <c r="A126" s="22">
        <f t="shared" si="4"/>
        <v>31</v>
      </c>
      <c r="B126" s="32"/>
      <c r="C126" s="25"/>
      <c r="D126" s="25"/>
      <c r="E126" s="25"/>
      <c r="F126" s="25"/>
      <c r="G126" s="25"/>
      <c r="H126" s="26"/>
      <c r="I126" s="27">
        <v>9999</v>
      </c>
      <c r="J126" s="27">
        <v>9999</v>
      </c>
      <c r="K126" s="27">
        <v>9999</v>
      </c>
      <c r="L126" s="28">
        <f t="shared" si="5"/>
        <v>9999</v>
      </c>
    </row>
    <row r="127" spans="1:12" hidden="1">
      <c r="A127" s="22">
        <f t="shared" si="4"/>
        <v>31</v>
      </c>
      <c r="B127" s="32"/>
      <c r="C127" s="25"/>
      <c r="D127" s="25"/>
      <c r="E127" s="25"/>
      <c r="F127" s="25"/>
      <c r="G127" s="25"/>
      <c r="H127" s="26"/>
      <c r="I127" s="27">
        <v>9999</v>
      </c>
      <c r="J127" s="27">
        <v>9999</v>
      </c>
      <c r="K127" s="27">
        <v>9999</v>
      </c>
      <c r="L127" s="28">
        <f t="shared" si="5"/>
        <v>9999</v>
      </c>
    </row>
    <row r="128" spans="1:12" hidden="1">
      <c r="A128" s="22">
        <f t="shared" si="4"/>
        <v>31</v>
      </c>
      <c r="B128" s="32"/>
      <c r="C128" s="25"/>
      <c r="D128" s="25"/>
      <c r="E128" s="25"/>
      <c r="F128" s="25"/>
      <c r="G128" s="25"/>
      <c r="H128" s="26"/>
      <c r="I128" s="27">
        <v>9999</v>
      </c>
      <c r="J128" s="27">
        <v>9999</v>
      </c>
      <c r="K128" s="27">
        <v>9999</v>
      </c>
      <c r="L128" s="28">
        <f t="shared" si="5"/>
        <v>9999</v>
      </c>
    </row>
    <row r="129" spans="1:12" hidden="1">
      <c r="A129" s="22">
        <f t="shared" si="4"/>
        <v>31</v>
      </c>
      <c r="B129" s="32"/>
      <c r="C129" s="25"/>
      <c r="D129" s="25"/>
      <c r="E129" s="25"/>
      <c r="F129" s="25"/>
      <c r="G129" s="25"/>
      <c r="H129" s="26"/>
      <c r="I129" s="27">
        <v>9999</v>
      </c>
      <c r="J129" s="27">
        <v>9999</v>
      </c>
      <c r="K129" s="27">
        <v>9999</v>
      </c>
      <c r="L129" s="28">
        <f t="shared" si="5"/>
        <v>9999</v>
      </c>
    </row>
    <row r="130" spans="1:12" hidden="1">
      <c r="A130" s="22">
        <f t="shared" si="4"/>
        <v>31</v>
      </c>
      <c r="B130" s="32"/>
      <c r="C130" s="25"/>
      <c r="D130" s="25"/>
      <c r="E130" s="25"/>
      <c r="F130" s="25"/>
      <c r="G130" s="25"/>
      <c r="H130" s="26"/>
      <c r="I130" s="27">
        <v>9999</v>
      </c>
      <c r="J130" s="27">
        <v>9999</v>
      </c>
      <c r="K130" s="27">
        <v>9999</v>
      </c>
      <c r="L130" s="28">
        <f t="shared" si="5"/>
        <v>9999</v>
      </c>
    </row>
    <row r="131" spans="1:12" hidden="1">
      <c r="A131" s="22">
        <f t="shared" si="4"/>
        <v>31</v>
      </c>
      <c r="B131" s="32"/>
      <c r="C131" s="25"/>
      <c r="D131" s="25"/>
      <c r="E131" s="25"/>
      <c r="F131" s="25"/>
      <c r="G131" s="25"/>
      <c r="H131" s="26"/>
      <c r="I131" s="27">
        <v>9999</v>
      </c>
      <c r="J131" s="27">
        <v>9999</v>
      </c>
      <c r="K131" s="27">
        <v>9999</v>
      </c>
      <c r="L131" s="28">
        <f t="shared" si="5"/>
        <v>9999</v>
      </c>
    </row>
    <row r="132" spans="1:12" hidden="1">
      <c r="A132" s="22">
        <f t="shared" si="4"/>
        <v>31</v>
      </c>
      <c r="B132" s="32"/>
      <c r="C132" s="25"/>
      <c r="D132" s="25"/>
      <c r="E132" s="25"/>
      <c r="F132" s="25"/>
      <c r="G132" s="25"/>
      <c r="H132" s="26"/>
      <c r="I132" s="27">
        <v>9999</v>
      </c>
      <c r="J132" s="27">
        <v>9999</v>
      </c>
      <c r="K132" s="27">
        <v>9999</v>
      </c>
      <c r="L132" s="28">
        <f t="shared" si="5"/>
        <v>9999</v>
      </c>
    </row>
    <row r="133" spans="1:12" hidden="1">
      <c r="A133" s="22">
        <f t="shared" si="4"/>
        <v>31</v>
      </c>
      <c r="B133" s="32"/>
      <c r="C133" s="25"/>
      <c r="D133" s="25"/>
      <c r="E133" s="25"/>
      <c r="F133" s="25"/>
      <c r="G133" s="25"/>
      <c r="H133" s="26"/>
      <c r="I133" s="27">
        <v>9999</v>
      </c>
      <c r="J133" s="27">
        <v>9999</v>
      </c>
      <c r="K133" s="27">
        <v>9999</v>
      </c>
      <c r="L133" s="28">
        <f t="shared" si="5"/>
        <v>9999</v>
      </c>
    </row>
    <row r="134" spans="1:12" hidden="1">
      <c r="A134" s="22">
        <f t="shared" si="4"/>
        <v>31</v>
      </c>
      <c r="B134" s="32"/>
      <c r="C134" s="25"/>
      <c r="D134" s="25"/>
      <c r="E134" s="25"/>
      <c r="F134" s="25"/>
      <c r="G134" s="25"/>
      <c r="H134" s="26"/>
      <c r="I134" s="27">
        <v>9999</v>
      </c>
      <c r="J134" s="27">
        <v>9999</v>
      </c>
      <c r="K134" s="27">
        <v>9999</v>
      </c>
      <c r="L134" s="28">
        <f t="shared" si="5"/>
        <v>9999</v>
      </c>
    </row>
    <row r="135" spans="1:12" hidden="1">
      <c r="A135" s="22">
        <f t="shared" si="4"/>
        <v>31</v>
      </c>
      <c r="B135" s="32"/>
      <c r="C135" s="25"/>
      <c r="D135" s="25"/>
      <c r="E135" s="25"/>
      <c r="F135" s="25"/>
      <c r="G135" s="25"/>
      <c r="H135" s="26"/>
      <c r="I135" s="27">
        <v>9999</v>
      </c>
      <c r="J135" s="27">
        <v>9999</v>
      </c>
      <c r="K135" s="27">
        <v>9999</v>
      </c>
      <c r="L135" s="28">
        <f t="shared" si="5"/>
        <v>9999</v>
      </c>
    </row>
    <row r="136" spans="1:12" hidden="1">
      <c r="A136" s="22">
        <f t="shared" si="4"/>
        <v>31</v>
      </c>
      <c r="B136" s="32"/>
      <c r="C136" s="25"/>
      <c r="D136" s="25"/>
      <c r="E136" s="25"/>
      <c r="F136" s="25"/>
      <c r="G136" s="25"/>
      <c r="H136" s="26"/>
      <c r="I136" s="27">
        <v>9999</v>
      </c>
      <c r="J136" s="27">
        <v>9999</v>
      </c>
      <c r="K136" s="27">
        <v>9999</v>
      </c>
      <c r="L136" s="28">
        <f t="shared" si="5"/>
        <v>9999</v>
      </c>
    </row>
    <row r="137" spans="1:12" hidden="1">
      <c r="A137" s="22">
        <f t="shared" si="4"/>
        <v>31</v>
      </c>
      <c r="B137" s="32"/>
      <c r="C137" s="25"/>
      <c r="D137" s="25"/>
      <c r="E137" s="25"/>
      <c r="F137" s="25"/>
      <c r="G137" s="25"/>
      <c r="H137" s="26"/>
      <c r="I137" s="27">
        <v>9999</v>
      </c>
      <c r="J137" s="27">
        <v>9999</v>
      </c>
      <c r="K137" s="27">
        <v>9999</v>
      </c>
      <c r="L137" s="28">
        <f t="shared" si="5"/>
        <v>9999</v>
      </c>
    </row>
    <row r="138" spans="1:12" hidden="1">
      <c r="A138" s="22">
        <f t="shared" si="4"/>
        <v>31</v>
      </c>
      <c r="B138" s="32"/>
      <c r="C138" s="25"/>
      <c r="D138" s="25"/>
      <c r="E138" s="25"/>
      <c r="F138" s="25"/>
      <c r="G138" s="25"/>
      <c r="H138" s="26"/>
      <c r="I138" s="27">
        <v>9999</v>
      </c>
      <c r="J138" s="27">
        <v>9999</v>
      </c>
      <c r="K138" s="27">
        <v>9999</v>
      </c>
      <c r="L138" s="28">
        <f t="shared" si="5"/>
        <v>9999</v>
      </c>
    </row>
    <row r="139" spans="1:12" hidden="1">
      <c r="A139" s="22">
        <f t="shared" si="4"/>
        <v>31</v>
      </c>
      <c r="B139" s="32"/>
      <c r="C139" s="25"/>
      <c r="D139" s="25"/>
      <c r="E139" s="25"/>
      <c r="F139" s="25"/>
      <c r="G139" s="25"/>
      <c r="H139" s="26"/>
      <c r="I139" s="27">
        <v>9999</v>
      </c>
      <c r="J139" s="27">
        <v>9999</v>
      </c>
      <c r="K139" s="27">
        <v>9999</v>
      </c>
      <c r="L139" s="28">
        <f t="shared" si="5"/>
        <v>9999</v>
      </c>
    </row>
    <row r="140" spans="1:12" hidden="1">
      <c r="A140" s="22">
        <f t="shared" si="4"/>
        <v>31</v>
      </c>
      <c r="B140" s="32"/>
      <c r="C140" s="25"/>
      <c r="D140" s="25"/>
      <c r="E140" s="25"/>
      <c r="F140" s="25"/>
      <c r="G140" s="25"/>
      <c r="H140" s="26"/>
      <c r="I140" s="27">
        <v>9999</v>
      </c>
      <c r="J140" s="27">
        <v>9999</v>
      </c>
      <c r="K140" s="27">
        <v>9999</v>
      </c>
      <c r="L140" s="28">
        <f t="shared" si="5"/>
        <v>9999</v>
      </c>
    </row>
    <row r="141" spans="1:12" hidden="1">
      <c r="A141" s="22">
        <f t="shared" si="4"/>
        <v>31</v>
      </c>
      <c r="B141" s="32"/>
      <c r="C141" s="25"/>
      <c r="D141" s="25"/>
      <c r="E141" s="25"/>
      <c r="F141" s="25"/>
      <c r="G141" s="25"/>
      <c r="H141" s="26"/>
      <c r="I141" s="27">
        <v>9999</v>
      </c>
      <c r="J141" s="27">
        <v>9999</v>
      </c>
      <c r="K141" s="27">
        <v>9999</v>
      </c>
      <c r="L141" s="28">
        <f t="shared" si="5"/>
        <v>9999</v>
      </c>
    </row>
    <row r="142" spans="1:12" hidden="1">
      <c r="A142" s="22">
        <f t="shared" si="4"/>
        <v>31</v>
      </c>
      <c r="B142" s="32"/>
      <c r="C142" s="25"/>
      <c r="D142" s="25"/>
      <c r="E142" s="25"/>
      <c r="F142" s="25"/>
      <c r="G142" s="25"/>
      <c r="H142" s="26"/>
      <c r="I142" s="27">
        <v>9999</v>
      </c>
      <c r="J142" s="27">
        <v>9999</v>
      </c>
      <c r="K142" s="27">
        <v>9999</v>
      </c>
      <c r="L142" s="28">
        <f t="shared" si="5"/>
        <v>9999</v>
      </c>
    </row>
    <row r="143" spans="1:12" hidden="1">
      <c r="A143" s="22">
        <f t="shared" si="4"/>
        <v>31</v>
      </c>
      <c r="B143" s="32"/>
      <c r="C143" s="25"/>
      <c r="D143" s="25"/>
      <c r="E143" s="25"/>
      <c r="F143" s="25"/>
      <c r="G143" s="25"/>
      <c r="H143" s="26"/>
      <c r="I143" s="27">
        <v>9999</v>
      </c>
      <c r="J143" s="27">
        <v>9999</v>
      </c>
      <c r="K143" s="27">
        <v>9999</v>
      </c>
      <c r="L143" s="28">
        <f t="shared" si="5"/>
        <v>9999</v>
      </c>
    </row>
    <row r="144" spans="1:12" hidden="1">
      <c r="A144" s="22">
        <f t="shared" si="4"/>
        <v>31</v>
      </c>
      <c r="B144" s="32"/>
      <c r="C144" s="25"/>
      <c r="D144" s="25"/>
      <c r="E144" s="25"/>
      <c r="F144" s="25"/>
      <c r="G144" s="25"/>
      <c r="H144" s="26"/>
      <c r="I144" s="27">
        <v>9999</v>
      </c>
      <c r="J144" s="27">
        <v>9999</v>
      </c>
      <c r="K144" s="27">
        <v>9999</v>
      </c>
      <c r="L144" s="28">
        <f t="shared" si="5"/>
        <v>9999</v>
      </c>
    </row>
    <row r="145" spans="1:12" hidden="1">
      <c r="A145" s="22">
        <f t="shared" si="4"/>
        <v>31</v>
      </c>
      <c r="B145" s="32"/>
      <c r="C145" s="25"/>
      <c r="D145" s="25"/>
      <c r="E145" s="25"/>
      <c r="F145" s="25"/>
      <c r="G145" s="25"/>
      <c r="H145" s="26"/>
      <c r="I145" s="27">
        <v>9999</v>
      </c>
      <c r="J145" s="27">
        <v>9999</v>
      </c>
      <c r="K145" s="27">
        <v>9999</v>
      </c>
      <c r="L145" s="28">
        <f t="shared" si="5"/>
        <v>9999</v>
      </c>
    </row>
    <row r="146" spans="1:12" hidden="1">
      <c r="A146" s="22">
        <f t="shared" si="4"/>
        <v>31</v>
      </c>
      <c r="B146" s="32"/>
      <c r="C146" s="25"/>
      <c r="D146" s="25"/>
      <c r="E146" s="25"/>
      <c r="F146" s="25"/>
      <c r="G146" s="25"/>
      <c r="H146" s="26"/>
      <c r="I146" s="27">
        <v>9999</v>
      </c>
      <c r="J146" s="27">
        <v>9999</v>
      </c>
      <c r="K146" s="27">
        <v>9999</v>
      </c>
      <c r="L146" s="28">
        <f t="shared" si="5"/>
        <v>9999</v>
      </c>
    </row>
    <row r="147" spans="1:12" hidden="1">
      <c r="A147" s="22">
        <f t="shared" si="4"/>
        <v>31</v>
      </c>
      <c r="B147" s="32"/>
      <c r="C147" s="25"/>
      <c r="D147" s="25"/>
      <c r="E147" s="25"/>
      <c r="F147" s="25"/>
      <c r="G147" s="25"/>
      <c r="H147" s="26"/>
      <c r="I147" s="27">
        <v>9999</v>
      </c>
      <c r="J147" s="27">
        <v>9999</v>
      </c>
      <c r="K147" s="27">
        <v>9999</v>
      </c>
      <c r="L147" s="28">
        <f t="shared" si="5"/>
        <v>9999</v>
      </c>
    </row>
    <row r="148" spans="1:12" ht="13.8" hidden="1" thickBot="1">
      <c r="A148" s="22">
        <f t="shared" si="4"/>
        <v>31</v>
      </c>
      <c r="B148" s="33"/>
      <c r="C148" s="29"/>
      <c r="D148" s="29"/>
      <c r="E148" s="29"/>
      <c r="F148" s="29"/>
      <c r="G148" s="29"/>
      <c r="H148" s="30"/>
      <c r="I148" s="27">
        <v>9999</v>
      </c>
      <c r="J148" s="27">
        <v>9999</v>
      </c>
      <c r="K148" s="27">
        <v>9999</v>
      </c>
      <c r="L148" s="28">
        <f t="shared" si="5"/>
        <v>9999</v>
      </c>
    </row>
  </sheetData>
  <sortState ref="A48:L78">
    <sortCondition ref="H48:H78"/>
    <sortCondition ref="L48:L78"/>
  </sortState>
  <mergeCells count="12">
    <mergeCell ref="A1:H1"/>
    <mergeCell ref="A2:H2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</mergeCells>
  <pageMargins left="0.70866141732283472" right="0.70866141732283472" top="0.74803149606299213" bottom="0.74803149606299213" header="0.31496062992125984" footer="0.31496062992125984"/>
  <pageSetup paperSize="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3"/>
  <sheetViews>
    <sheetView topLeftCell="J8" workbookViewId="0">
      <selection activeCell="S16" sqref="S16"/>
    </sheetView>
  </sheetViews>
  <sheetFormatPr defaultRowHeight="13.2"/>
  <cols>
    <col min="1" max="1" width="14.6640625" customWidth="1"/>
    <col min="2" max="2" width="7.109375" customWidth="1"/>
    <col min="3" max="3" width="18.44140625" customWidth="1"/>
    <col min="4" max="4" width="11.109375" customWidth="1"/>
    <col min="5" max="5" width="8.44140625" customWidth="1"/>
    <col min="8" max="8" width="14.33203125" customWidth="1"/>
    <col min="9" max="9" width="7.44140625" customWidth="1"/>
    <col min="10" max="10" width="22.77734375" customWidth="1"/>
    <col min="14" max="14" width="22.6640625" customWidth="1"/>
    <col min="18" max="18" width="23.5546875" customWidth="1"/>
  </cols>
  <sheetData>
    <row r="1" spans="1:19" ht="24.6">
      <c r="A1" s="69"/>
      <c r="B1" s="69"/>
      <c r="C1" s="69"/>
      <c r="D1" s="69"/>
      <c r="E1" s="69"/>
      <c r="F1" s="69"/>
      <c r="G1" s="69"/>
      <c r="H1" s="69"/>
      <c r="I1" s="69"/>
      <c r="J1" s="58"/>
    </row>
    <row r="2" spans="1:19" ht="17.399999999999999">
      <c r="A2" s="70"/>
      <c r="B2" s="70"/>
      <c r="C2" s="70"/>
      <c r="D2" s="70"/>
      <c r="E2" s="70"/>
      <c r="F2" s="70"/>
      <c r="G2" s="70"/>
      <c r="H2" s="70"/>
      <c r="I2" s="70"/>
      <c r="J2" s="59"/>
    </row>
    <row r="3" spans="1:19">
      <c r="A3" s="7"/>
      <c r="B3" s="1"/>
      <c r="C3" s="1"/>
      <c r="D3" s="1"/>
      <c r="E3" s="1"/>
      <c r="F3" s="1"/>
      <c r="G3" s="1"/>
      <c r="H3" s="1"/>
      <c r="I3" s="1"/>
      <c r="J3" s="1"/>
    </row>
    <row r="4" spans="1:19" ht="13.8" thickBot="1">
      <c r="A4" s="7"/>
      <c r="B4" s="1"/>
      <c r="C4" s="1"/>
      <c r="D4" s="1"/>
      <c r="E4" s="1"/>
      <c r="F4" s="1"/>
      <c r="G4" s="1"/>
      <c r="H4" s="1"/>
      <c r="I4" s="1"/>
      <c r="J4" s="1"/>
    </row>
    <row r="5" spans="1:19">
      <c r="A5" s="75" t="s">
        <v>9</v>
      </c>
      <c r="B5" s="76"/>
      <c r="C5" s="77" t="s">
        <v>155</v>
      </c>
      <c r="D5" s="78"/>
      <c r="E5" s="78"/>
      <c r="F5" s="79"/>
      <c r="G5" s="1"/>
      <c r="H5" s="1"/>
      <c r="I5" s="34"/>
      <c r="J5" s="34"/>
    </row>
    <row r="6" spans="1:19">
      <c r="A6" s="80" t="s">
        <v>10</v>
      </c>
      <c r="B6" s="81"/>
      <c r="C6" s="82"/>
      <c r="D6" s="83"/>
      <c r="E6" s="83"/>
      <c r="F6" s="84"/>
      <c r="G6" s="1"/>
      <c r="H6" s="1"/>
      <c r="I6" s="1"/>
      <c r="J6" s="1"/>
    </row>
    <row r="7" spans="1:19">
      <c r="A7" s="80" t="s">
        <v>11</v>
      </c>
      <c r="B7" s="81"/>
      <c r="C7" s="82" t="s">
        <v>156</v>
      </c>
      <c r="D7" s="83"/>
      <c r="E7" s="83"/>
      <c r="F7" s="84"/>
      <c r="G7" s="1"/>
      <c r="H7" s="1"/>
      <c r="I7" s="1"/>
      <c r="J7" s="1"/>
    </row>
    <row r="8" spans="1:19">
      <c r="A8" s="80" t="s">
        <v>12</v>
      </c>
      <c r="B8" s="81"/>
      <c r="C8" s="82" t="s">
        <v>157</v>
      </c>
      <c r="D8" s="83"/>
      <c r="E8" s="83"/>
      <c r="F8" s="84"/>
      <c r="G8" s="1"/>
      <c r="H8" s="1"/>
      <c r="I8" s="1"/>
      <c r="J8" s="1"/>
    </row>
    <row r="9" spans="1:19" ht="13.8" thickBot="1">
      <c r="A9" s="87" t="s">
        <v>13</v>
      </c>
      <c r="B9" s="88"/>
      <c r="C9" s="89" t="s">
        <v>158</v>
      </c>
      <c r="D9" s="90"/>
      <c r="E9" s="90"/>
      <c r="F9" s="91"/>
      <c r="G9" s="1"/>
      <c r="H9" s="1"/>
      <c r="I9" s="1"/>
      <c r="J9" s="51" t="s">
        <v>34</v>
      </c>
      <c r="L9" s="50"/>
    </row>
    <row r="11" spans="1:19">
      <c r="A11" s="85" t="s">
        <v>165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9">
      <c r="A12" s="38" t="s">
        <v>23</v>
      </c>
      <c r="B12" s="38" t="s">
        <v>2</v>
      </c>
      <c r="C12" s="38" t="s">
        <v>3</v>
      </c>
      <c r="D12" s="38" t="s">
        <v>4</v>
      </c>
      <c r="E12" s="38" t="s">
        <v>22</v>
      </c>
      <c r="G12" s="38" t="s">
        <v>24</v>
      </c>
      <c r="H12" s="38" t="s">
        <v>23</v>
      </c>
      <c r="I12" s="38" t="s">
        <v>2</v>
      </c>
      <c r="J12" s="38" t="s">
        <v>33</v>
      </c>
      <c r="K12" s="38" t="s">
        <v>25</v>
      </c>
      <c r="L12" s="39" t="s">
        <v>27</v>
      </c>
      <c r="M12" s="39" t="s">
        <v>2</v>
      </c>
      <c r="N12" s="38" t="s">
        <v>33</v>
      </c>
      <c r="O12" s="39" t="s">
        <v>25</v>
      </c>
      <c r="P12" s="41" t="s">
        <v>28</v>
      </c>
      <c r="Q12" s="39" t="s">
        <v>2</v>
      </c>
      <c r="R12" s="38" t="s">
        <v>33</v>
      </c>
      <c r="S12" s="39" t="s">
        <v>17</v>
      </c>
    </row>
    <row r="13" spans="1:19">
      <c r="A13" s="60">
        <v>1</v>
      </c>
      <c r="B13" s="60">
        <v>11</v>
      </c>
      <c r="C13" s="36" t="s">
        <v>104</v>
      </c>
      <c r="D13" s="36">
        <f>'Board Cross Timed Runs'!D13</f>
        <v>0</v>
      </c>
      <c r="E13" s="60">
        <v>16.63</v>
      </c>
      <c r="G13" s="42"/>
      <c r="H13" s="43">
        <v>1</v>
      </c>
      <c r="I13" s="43">
        <f>B13</f>
        <v>11</v>
      </c>
      <c r="J13" s="43" t="str">
        <f>RANK(VLOOKUP(I13,$B$13:$E$20,4,FALSE),$E$13:$E$20,1) &amp; " " &amp; VLOOKUP(I13,$B$13:$E$20,2,FALSE)</f>
        <v>1 Eleanor Harris</v>
      </c>
      <c r="K13" s="43">
        <v>11</v>
      </c>
      <c r="L13" s="55"/>
      <c r="M13" s="43">
        <f>K13</f>
        <v>11</v>
      </c>
      <c r="N13" s="43" t="str">
        <f>RANK(VLOOKUP(M13,$B$13:$E$20,4,FALSE),$E$13:$E$20,1) &amp; " " &amp; VLOOKUP(M13,$B$13:$E$20,2,FALSE)</f>
        <v>1 Eleanor Harris</v>
      </c>
      <c r="O13" s="43">
        <v>11</v>
      </c>
      <c r="P13" s="54"/>
      <c r="Q13" s="43">
        <f>O13</f>
        <v>11</v>
      </c>
      <c r="R13" s="43" t="str">
        <f>RANK(VLOOKUP(Q13,$B$13:$E$20,4,FALSE),$E$13:$E$20,1) &amp; " " &amp; VLOOKUP(Q13,$B$13:$E$20,2,FALSE)</f>
        <v>1 Eleanor Harris</v>
      </c>
      <c r="S13" s="43">
        <v>5</v>
      </c>
    </row>
    <row r="14" spans="1:19">
      <c r="A14" s="60">
        <v>2</v>
      </c>
      <c r="B14" s="60">
        <v>5</v>
      </c>
      <c r="C14" s="36" t="s">
        <v>110</v>
      </c>
      <c r="D14" s="36">
        <f>'Board Cross Timed Runs'!D14</f>
        <v>0</v>
      </c>
      <c r="E14" s="60">
        <v>16.91</v>
      </c>
      <c r="G14" s="42"/>
      <c r="H14" s="43">
        <v>8</v>
      </c>
      <c r="I14" s="43">
        <f>B20</f>
        <v>0</v>
      </c>
      <c r="J14" s="43" t="e">
        <f t="shared" ref="J14:J20" si="0">RANK(VLOOKUP(I14,$B$13:$E$20,4,FALSE),$E$13:$E$20,1) &amp; " " &amp; VLOOKUP(I14,$B$13:$E$20,2,FALSE)</f>
        <v>#N/A</v>
      </c>
      <c r="K14" s="54"/>
      <c r="L14" s="55"/>
      <c r="M14" s="43">
        <f>K15</f>
        <v>8</v>
      </c>
      <c r="N14" s="43" t="str">
        <f t="shared" ref="N14:N16" si="1">RANK(VLOOKUP(M14,$B$13:$E$20,4,FALSE),$E$13:$E$20,1) &amp; " " &amp; VLOOKUP(M14,$B$13:$E$20,2,FALSE)</f>
        <v>4 Cassie Cava</v>
      </c>
      <c r="O14" s="54"/>
      <c r="P14" s="54"/>
      <c r="Q14" s="43">
        <f>O15</f>
        <v>5</v>
      </c>
      <c r="R14" s="43" t="str">
        <f>RANK(VLOOKUP(Q14,$B$13:$E$20,4,FALSE),$E$13:$E$20,1) &amp; " " &amp; VLOOKUP(Q14,$B$13:$E$20,2,FALSE)</f>
        <v>2 Hollie Smith</v>
      </c>
      <c r="S14" s="37" t="s">
        <v>18</v>
      </c>
    </row>
    <row r="15" spans="1:19">
      <c r="A15" s="60">
        <v>3</v>
      </c>
      <c r="B15" s="60">
        <v>4</v>
      </c>
      <c r="C15" s="36" t="s">
        <v>109</v>
      </c>
      <c r="D15" s="36">
        <v>0</v>
      </c>
      <c r="E15" s="60">
        <v>16.940000000000001</v>
      </c>
      <c r="G15" s="42"/>
      <c r="H15" s="45">
        <v>4</v>
      </c>
      <c r="I15" s="45">
        <f>B16</f>
        <v>8</v>
      </c>
      <c r="J15" s="45" t="str">
        <f t="shared" si="0"/>
        <v>4 Cassie Cava</v>
      </c>
      <c r="K15" s="45">
        <v>8</v>
      </c>
      <c r="L15" s="57"/>
      <c r="M15" s="45">
        <f>K17</f>
        <v>4</v>
      </c>
      <c r="N15" s="45" t="str">
        <f t="shared" si="1"/>
        <v>3 Luca Mai Lane Hopkins</v>
      </c>
      <c r="O15" s="45">
        <v>5</v>
      </c>
      <c r="P15" s="42"/>
      <c r="Q15" s="42"/>
      <c r="R15" s="42"/>
      <c r="S15" s="43">
        <v>11</v>
      </c>
    </row>
    <row r="16" spans="1:19">
      <c r="A16" s="60">
        <v>4</v>
      </c>
      <c r="B16" s="60">
        <v>8</v>
      </c>
      <c r="C16" s="36" t="s">
        <v>106</v>
      </c>
      <c r="D16" s="36">
        <f>'Board Cross Timed Runs'!D15</f>
        <v>0</v>
      </c>
      <c r="E16" s="60">
        <v>20.53</v>
      </c>
      <c r="G16" s="42"/>
      <c r="H16" s="45">
        <v>5</v>
      </c>
      <c r="I16" s="45">
        <f>B17</f>
        <v>7</v>
      </c>
      <c r="J16" s="45" t="str">
        <f t="shared" si="0"/>
        <v>5 Catherine Callaghan</v>
      </c>
      <c r="K16" s="56"/>
      <c r="L16" s="57"/>
      <c r="M16" s="45">
        <f>K19</f>
        <v>5</v>
      </c>
      <c r="N16" s="45" t="str">
        <f t="shared" si="1"/>
        <v>2 Hollie Smith</v>
      </c>
      <c r="O16" s="56"/>
      <c r="P16" s="42"/>
      <c r="Q16" s="42"/>
      <c r="R16" s="42"/>
      <c r="S16" s="42"/>
    </row>
    <row r="17" spans="1:19">
      <c r="A17" s="60">
        <v>5</v>
      </c>
      <c r="B17" s="60">
        <v>7</v>
      </c>
      <c r="C17" s="36" t="s">
        <v>105</v>
      </c>
      <c r="D17" s="36">
        <f>'Board Cross Timed Runs'!D16</f>
        <v>0</v>
      </c>
      <c r="E17" s="60">
        <v>20.82</v>
      </c>
      <c r="G17" s="42"/>
      <c r="H17" s="43">
        <v>3</v>
      </c>
      <c r="I17" s="43">
        <f>B15</f>
        <v>4</v>
      </c>
      <c r="J17" s="43" t="str">
        <f t="shared" si="0"/>
        <v>3 Luca Mai Lane Hopkins</v>
      </c>
      <c r="K17" s="43">
        <v>4</v>
      </c>
      <c r="L17" s="42"/>
      <c r="M17" s="42"/>
      <c r="N17" s="42"/>
      <c r="O17" s="42"/>
      <c r="P17" s="40" t="s">
        <v>29</v>
      </c>
      <c r="Q17" s="37" t="s">
        <v>2</v>
      </c>
      <c r="R17" s="38" t="s">
        <v>33</v>
      </c>
      <c r="S17" s="37" t="s">
        <v>19</v>
      </c>
    </row>
    <row r="18" spans="1:19">
      <c r="A18" s="60">
        <v>6</v>
      </c>
      <c r="B18" s="60">
        <v>6</v>
      </c>
      <c r="C18" s="36" t="s">
        <v>113</v>
      </c>
      <c r="D18" s="36">
        <f>'Board Cross Timed Runs'!D17</f>
        <v>0</v>
      </c>
      <c r="E18" s="60">
        <v>24.54</v>
      </c>
      <c r="G18" s="42"/>
      <c r="H18" s="43">
        <v>6</v>
      </c>
      <c r="I18" s="43">
        <f>B18</f>
        <v>6</v>
      </c>
      <c r="J18" s="43" t="str">
        <f t="shared" si="0"/>
        <v>6 Ella Harrison</v>
      </c>
      <c r="K18" s="54"/>
      <c r="L18" s="42"/>
      <c r="M18" s="42"/>
      <c r="N18" s="42"/>
      <c r="O18" s="42"/>
      <c r="P18" s="42"/>
      <c r="Q18" s="43">
        <v>8</v>
      </c>
      <c r="R18" s="43" t="str">
        <f>RANK(VLOOKUP(Q18,$B$13:$E$20,4,FALSE),$E$13:$E$20,1) &amp; " " &amp; VLOOKUP(Q18,$B$13:$E$20,2,FALSE)</f>
        <v>4 Cassie Cava</v>
      </c>
      <c r="S18" s="43">
        <v>4</v>
      </c>
    </row>
    <row r="19" spans="1:19">
      <c r="A19" s="60">
        <v>7</v>
      </c>
      <c r="B19" s="60">
        <v>9</v>
      </c>
      <c r="C19" s="36" t="s">
        <v>108</v>
      </c>
      <c r="D19" s="36">
        <f>'Board Cross Timed Runs'!D18</f>
        <v>0</v>
      </c>
      <c r="E19" s="60">
        <v>9999</v>
      </c>
      <c r="G19" s="42"/>
      <c r="H19" s="45">
        <v>7</v>
      </c>
      <c r="I19" s="45">
        <f>B19</f>
        <v>9</v>
      </c>
      <c r="J19" s="45" t="str">
        <f t="shared" si="0"/>
        <v>7 Katherine Pye</v>
      </c>
      <c r="K19" s="45">
        <v>5</v>
      </c>
      <c r="L19" s="42"/>
      <c r="M19" s="42"/>
      <c r="N19" s="42"/>
      <c r="O19" s="42"/>
      <c r="P19" s="42"/>
      <c r="Q19" s="43">
        <v>4</v>
      </c>
      <c r="R19" s="43" t="str">
        <f>RANK(VLOOKUP(Q19,$B$13:$E$20,4,FALSE),$E$13:$E$20,1) &amp; " " &amp; VLOOKUP(Q19,$B$13:$E$20,2,FALSE)</f>
        <v>3 Luca Mai Lane Hopkins</v>
      </c>
      <c r="S19" s="37" t="s">
        <v>20</v>
      </c>
    </row>
    <row r="20" spans="1:19">
      <c r="A20" s="60">
        <v>8</v>
      </c>
      <c r="B20" s="60"/>
      <c r="C20" s="36"/>
      <c r="D20" s="36"/>
      <c r="E20" s="60"/>
      <c r="G20" s="42"/>
      <c r="H20" s="45">
        <v>2</v>
      </c>
      <c r="I20" s="45">
        <f>B14</f>
        <v>5</v>
      </c>
      <c r="J20" s="45" t="str">
        <f t="shared" si="0"/>
        <v>2 Hollie Smith</v>
      </c>
      <c r="K20" s="56"/>
      <c r="L20" s="42"/>
      <c r="M20" s="42"/>
      <c r="N20" s="42"/>
      <c r="O20" s="42"/>
      <c r="P20" s="42"/>
      <c r="Q20" s="42"/>
      <c r="R20" s="42"/>
      <c r="S20" s="43">
        <v>8</v>
      </c>
    </row>
    <row r="24" spans="1:19">
      <c r="A24" s="86" t="s">
        <v>166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9">
      <c r="A25" s="38" t="s">
        <v>23</v>
      </c>
      <c r="B25" s="38" t="s">
        <v>2</v>
      </c>
      <c r="C25" s="38" t="s">
        <v>3</v>
      </c>
      <c r="D25" s="38" t="s">
        <v>4</v>
      </c>
      <c r="E25" s="38" t="s">
        <v>22</v>
      </c>
      <c r="G25" s="38" t="s">
        <v>24</v>
      </c>
      <c r="H25" s="38" t="s">
        <v>23</v>
      </c>
      <c r="I25" s="38" t="s">
        <v>2</v>
      </c>
      <c r="J25" s="38" t="s">
        <v>33</v>
      </c>
      <c r="K25" s="38" t="s">
        <v>25</v>
      </c>
      <c r="L25" s="39" t="s">
        <v>27</v>
      </c>
      <c r="M25" s="39" t="s">
        <v>2</v>
      </c>
      <c r="N25" s="38" t="s">
        <v>33</v>
      </c>
      <c r="O25" s="39" t="s">
        <v>25</v>
      </c>
      <c r="P25" s="41" t="s">
        <v>28</v>
      </c>
      <c r="Q25" s="39" t="s">
        <v>2</v>
      </c>
      <c r="R25" s="38" t="s">
        <v>33</v>
      </c>
      <c r="S25" s="39" t="s">
        <v>17</v>
      </c>
    </row>
    <row r="26" spans="1:19">
      <c r="A26" s="60">
        <v>1</v>
      </c>
      <c r="B26" s="60">
        <v>1</v>
      </c>
      <c r="C26" s="36" t="s">
        <v>112</v>
      </c>
      <c r="D26" s="36">
        <f>'Board Cross Timed Runs'!D49</f>
        <v>0</v>
      </c>
      <c r="E26" s="60">
        <v>18</v>
      </c>
      <c r="G26" s="42"/>
      <c r="H26" s="43">
        <v>1</v>
      </c>
      <c r="I26" s="43">
        <f>B26</f>
        <v>1</v>
      </c>
      <c r="J26" s="43" t="str">
        <f>RANK(VLOOKUP(I26,$B$26:$E$33,4,FALSE),$E$26:$E$33,1) &amp; " " &amp; VLOOKUP(I26,$B$26:$E$33,2,FALSE)</f>
        <v>1 Amber Fennell</v>
      </c>
      <c r="K26" s="43">
        <v>1</v>
      </c>
      <c r="L26" s="55"/>
      <c r="M26" s="43">
        <f>K26</f>
        <v>1</v>
      </c>
      <c r="N26" s="43" t="str">
        <f>RANK(VLOOKUP(M26,$B$26:$E$33,4,FALSE),$E$26:$E$33,1) &amp; " " &amp; VLOOKUP(M26,$B$26:$E$33,2,FALSE)</f>
        <v>1 Amber Fennell</v>
      </c>
      <c r="O26" s="43">
        <v>1</v>
      </c>
      <c r="P26" s="54"/>
      <c r="Q26" s="43">
        <f>O26</f>
        <v>1</v>
      </c>
      <c r="R26" s="43" t="str">
        <f>RANK(VLOOKUP(Q26,$B$26:$E$33,4,FALSE),$E$26:$E$33,1) &amp; " " &amp; VLOOKUP(Q26,$B$26:$E$33,2,FALSE)</f>
        <v>1 Amber Fennell</v>
      </c>
      <c r="S26" s="43">
        <v>1</v>
      </c>
    </row>
    <row r="27" spans="1:19">
      <c r="A27" s="60">
        <v>2</v>
      </c>
      <c r="B27" s="60">
        <v>3</v>
      </c>
      <c r="C27" s="36" t="s">
        <v>115</v>
      </c>
      <c r="D27" s="36">
        <v>0</v>
      </c>
      <c r="E27" s="60">
        <v>20.48</v>
      </c>
      <c r="G27" s="42"/>
      <c r="H27" s="43">
        <v>8</v>
      </c>
      <c r="I27" s="43">
        <f>B33</f>
        <v>0</v>
      </c>
      <c r="J27" s="43" t="e">
        <f t="shared" ref="J27:J33" si="2">RANK(VLOOKUP(I27,$B$26:$E$33,4,FALSE),$E$26:$E$33,1) &amp; " " &amp; VLOOKUP(I27,$B$26:$E$33,2,FALSE)</f>
        <v>#N/A</v>
      </c>
      <c r="K27" s="54"/>
      <c r="L27" s="55"/>
      <c r="M27" s="43">
        <f>K28</f>
        <v>0</v>
      </c>
      <c r="N27" s="43" t="e">
        <f t="shared" ref="N27:N29" si="3">RANK(VLOOKUP(M27,$B$26:$E$33,4,FALSE),$E$26:$E$33,1) &amp; " " &amp; VLOOKUP(M27,$B$26:$E$33,2,FALSE)</f>
        <v>#N/A</v>
      </c>
      <c r="O27" s="54"/>
      <c r="P27" s="54"/>
      <c r="Q27" s="43">
        <f>O28</f>
        <v>3</v>
      </c>
      <c r="R27" s="43" t="str">
        <f>RANK(VLOOKUP(Q27,$B$26:$E$33,4,FALSE),$E$26:$E$33,1) &amp; " " &amp; VLOOKUP(Q27,$B$26:$E$33,2,FALSE)</f>
        <v>2 Mae Hodgson</v>
      </c>
      <c r="S27" s="37" t="s">
        <v>18</v>
      </c>
    </row>
    <row r="28" spans="1:19">
      <c r="A28" s="60">
        <v>3</v>
      </c>
      <c r="B28" s="60"/>
      <c r="C28" s="36"/>
      <c r="D28" s="36"/>
      <c r="E28" s="60"/>
      <c r="G28" s="42"/>
      <c r="H28" s="45">
        <v>4</v>
      </c>
      <c r="I28" s="45">
        <f>B29</f>
        <v>0</v>
      </c>
      <c r="J28" s="45" t="e">
        <f t="shared" si="2"/>
        <v>#N/A</v>
      </c>
      <c r="K28" s="45"/>
      <c r="L28" s="57"/>
      <c r="M28" s="45">
        <f>K30</f>
        <v>0</v>
      </c>
      <c r="N28" s="45" t="e">
        <f t="shared" si="3"/>
        <v>#N/A</v>
      </c>
      <c r="O28" s="45">
        <v>3</v>
      </c>
      <c r="P28" s="42"/>
      <c r="Q28" s="42"/>
      <c r="R28" s="42"/>
      <c r="S28" s="43">
        <v>3</v>
      </c>
    </row>
    <row r="29" spans="1:19">
      <c r="A29" s="60">
        <v>4</v>
      </c>
      <c r="B29" s="60"/>
      <c r="C29" s="36"/>
      <c r="D29" s="36"/>
      <c r="E29" s="60"/>
      <c r="G29" s="42"/>
      <c r="H29" s="45">
        <v>5</v>
      </c>
      <c r="I29" s="45">
        <f>B30</f>
        <v>0</v>
      </c>
      <c r="J29" s="45" t="e">
        <f t="shared" si="2"/>
        <v>#N/A</v>
      </c>
      <c r="K29" s="56"/>
      <c r="L29" s="57"/>
      <c r="M29" s="45">
        <f>K32</f>
        <v>3</v>
      </c>
      <c r="N29" s="45" t="str">
        <f t="shared" si="3"/>
        <v>2 Mae Hodgson</v>
      </c>
      <c r="O29" s="56"/>
      <c r="P29" s="42"/>
      <c r="Q29" s="42"/>
      <c r="R29" s="42"/>
      <c r="S29" s="42"/>
    </row>
    <row r="30" spans="1:19">
      <c r="A30" s="60">
        <v>5</v>
      </c>
      <c r="B30" s="60"/>
      <c r="C30" s="36"/>
      <c r="D30" s="36"/>
      <c r="E30" s="60"/>
      <c r="G30" s="42"/>
      <c r="H30" s="43">
        <v>3</v>
      </c>
      <c r="I30" s="43">
        <f>B28</f>
        <v>0</v>
      </c>
      <c r="J30" s="43" t="e">
        <f t="shared" si="2"/>
        <v>#N/A</v>
      </c>
      <c r="K30" s="43"/>
      <c r="L30" s="42"/>
      <c r="M30" s="42"/>
      <c r="N30" s="42"/>
      <c r="O30" s="42"/>
      <c r="P30" s="40" t="s">
        <v>29</v>
      </c>
      <c r="Q30" s="37" t="s">
        <v>2</v>
      </c>
      <c r="R30" s="38" t="s">
        <v>33</v>
      </c>
      <c r="S30" s="37" t="s">
        <v>19</v>
      </c>
    </row>
    <row r="31" spans="1:19">
      <c r="A31" s="60">
        <v>6</v>
      </c>
      <c r="B31" s="60"/>
      <c r="C31" s="36"/>
      <c r="D31" s="36"/>
      <c r="E31" s="60"/>
      <c r="G31" s="42"/>
      <c r="H31" s="43">
        <v>6</v>
      </c>
      <c r="I31" s="43">
        <f>B31</f>
        <v>0</v>
      </c>
      <c r="J31" s="43" t="e">
        <f t="shared" si="2"/>
        <v>#N/A</v>
      </c>
      <c r="K31" s="54"/>
      <c r="L31" s="42"/>
      <c r="M31" s="42"/>
      <c r="N31" s="42"/>
      <c r="O31" s="42"/>
      <c r="P31" s="42"/>
      <c r="Q31" s="43"/>
      <c r="R31" s="43" t="e">
        <f>RANK(VLOOKUP(Q31,$B$26:$E$33,4,FALSE),$E$26:$E$33,1) &amp; " " &amp; VLOOKUP(Q31,$B$26:$E$33,2,FALSE)</f>
        <v>#N/A</v>
      </c>
      <c r="S31" s="43"/>
    </row>
    <row r="32" spans="1:19">
      <c r="A32" s="60">
        <v>7</v>
      </c>
      <c r="B32" s="60"/>
      <c r="C32" s="36"/>
      <c r="D32" s="36"/>
      <c r="E32" s="60"/>
      <c r="G32" s="42"/>
      <c r="H32" s="45">
        <v>7</v>
      </c>
      <c r="I32" s="45">
        <f>B32</f>
        <v>0</v>
      </c>
      <c r="J32" s="45" t="e">
        <f t="shared" si="2"/>
        <v>#N/A</v>
      </c>
      <c r="K32" s="45">
        <v>3</v>
      </c>
      <c r="L32" s="42"/>
      <c r="M32" s="42"/>
      <c r="N32" s="42"/>
      <c r="O32" s="42"/>
      <c r="P32" s="42"/>
      <c r="Q32" s="43"/>
      <c r="R32" s="43" t="e">
        <f>RANK(VLOOKUP(Q32,$B$26:$E$33,4,FALSE),$E$26:$E$33,1) &amp; " " &amp; VLOOKUP(Q32,$B$26:$E$33,2,FALSE)</f>
        <v>#N/A</v>
      </c>
      <c r="S32" s="37" t="s">
        <v>20</v>
      </c>
    </row>
    <row r="33" spans="1:19">
      <c r="A33" s="60">
        <v>8</v>
      </c>
      <c r="B33" s="60"/>
      <c r="C33" s="36"/>
      <c r="D33" s="36"/>
      <c r="E33" s="60"/>
      <c r="G33" s="42"/>
      <c r="H33" s="45">
        <v>2</v>
      </c>
      <c r="I33" s="45">
        <f>B27</f>
        <v>3</v>
      </c>
      <c r="J33" s="45" t="str">
        <f t="shared" si="2"/>
        <v>2 Mae Hodgson</v>
      </c>
      <c r="K33" s="56"/>
      <c r="L33" s="42"/>
      <c r="M33" s="42"/>
      <c r="N33" s="42"/>
      <c r="O33" s="42"/>
      <c r="P33" s="42"/>
      <c r="Q33" s="42"/>
      <c r="R33" s="42"/>
      <c r="S33" s="43"/>
    </row>
    <row r="43" spans="1:19">
      <c r="H43" s="51"/>
    </row>
  </sheetData>
  <sortState ref="B26:E28">
    <sortCondition ref="E26:E28"/>
  </sortState>
  <mergeCells count="14">
    <mergeCell ref="A11:K11"/>
    <mergeCell ref="A24:K24"/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8"/>
  <sheetViews>
    <sheetView topLeftCell="M4" workbookViewId="0">
      <selection activeCell="W16" sqref="W16"/>
    </sheetView>
  </sheetViews>
  <sheetFormatPr defaultRowHeight="13.2"/>
  <cols>
    <col min="1" max="1" width="14.6640625" customWidth="1"/>
    <col min="2" max="2" width="6.44140625" customWidth="1"/>
    <col min="3" max="3" width="15.6640625" customWidth="1"/>
    <col min="4" max="4" width="12" customWidth="1"/>
    <col min="8" max="8" width="14" customWidth="1"/>
    <col min="10" max="10" width="22.6640625" customWidth="1"/>
    <col min="11" max="11" width="10.33203125" customWidth="1"/>
    <col min="14" max="14" width="17.6640625" customWidth="1"/>
    <col min="15" max="15" width="9.44140625" customWidth="1"/>
    <col min="16" max="16" width="10.109375" customWidth="1"/>
    <col min="18" max="18" width="19.109375" customWidth="1"/>
    <col min="19" max="19" width="10.44140625" customWidth="1"/>
    <col min="22" max="22" width="19.21875" customWidth="1"/>
    <col min="23" max="23" width="10.109375" customWidth="1"/>
  </cols>
  <sheetData>
    <row r="1" spans="1:23" ht="24.6">
      <c r="A1" s="69"/>
      <c r="B1" s="69"/>
      <c r="C1" s="69"/>
      <c r="D1" s="69"/>
      <c r="E1" s="69"/>
      <c r="F1" s="69"/>
      <c r="G1" s="69"/>
      <c r="H1" s="69"/>
      <c r="I1" s="69"/>
      <c r="J1" s="58"/>
    </row>
    <row r="2" spans="1:23" ht="17.399999999999999">
      <c r="A2" s="70"/>
      <c r="B2" s="70"/>
      <c r="C2" s="70"/>
      <c r="D2" s="70"/>
      <c r="E2" s="70"/>
      <c r="F2" s="70"/>
      <c r="G2" s="70"/>
      <c r="H2" s="70"/>
      <c r="I2" s="70"/>
      <c r="J2" s="59"/>
    </row>
    <row r="3" spans="1:23">
      <c r="A3" s="7"/>
      <c r="B3" s="1"/>
      <c r="C3" s="1"/>
      <c r="D3" s="1"/>
      <c r="E3" s="1"/>
      <c r="F3" s="1"/>
      <c r="G3" s="1"/>
      <c r="H3" s="1"/>
      <c r="I3" s="1"/>
      <c r="J3" s="1"/>
    </row>
    <row r="4" spans="1:23" ht="13.8" thickBot="1">
      <c r="A4" s="7"/>
      <c r="B4" s="1"/>
      <c r="C4" s="1"/>
      <c r="D4" s="1"/>
      <c r="E4" s="1"/>
      <c r="F4" s="1"/>
      <c r="G4" s="1"/>
      <c r="H4" s="1"/>
      <c r="I4" s="1"/>
      <c r="J4" s="1"/>
    </row>
    <row r="5" spans="1:23">
      <c r="A5" s="75" t="s">
        <v>9</v>
      </c>
      <c r="B5" s="76"/>
      <c r="C5" s="77" t="s">
        <v>155</v>
      </c>
      <c r="D5" s="78"/>
      <c r="E5" s="78"/>
      <c r="F5" s="79"/>
      <c r="G5" s="1"/>
      <c r="H5" s="1"/>
      <c r="I5" s="34"/>
      <c r="J5" s="34"/>
    </row>
    <row r="6" spans="1:23">
      <c r="A6" s="80" t="s">
        <v>10</v>
      </c>
      <c r="B6" s="81"/>
      <c r="C6" s="82"/>
      <c r="D6" s="83"/>
      <c r="E6" s="83"/>
      <c r="F6" s="84"/>
      <c r="G6" s="1"/>
      <c r="H6" s="1"/>
      <c r="I6" s="1"/>
      <c r="J6" s="1"/>
    </row>
    <row r="7" spans="1:23">
      <c r="A7" s="80" t="s">
        <v>11</v>
      </c>
      <c r="B7" s="81"/>
      <c r="C7" s="82" t="s">
        <v>156</v>
      </c>
      <c r="D7" s="83"/>
      <c r="E7" s="83"/>
      <c r="F7" s="84"/>
      <c r="G7" s="1"/>
      <c r="H7" s="1"/>
      <c r="I7" s="1"/>
      <c r="J7" s="1"/>
    </row>
    <row r="8" spans="1:23">
      <c r="A8" s="80" t="s">
        <v>12</v>
      </c>
      <c r="B8" s="81"/>
      <c r="C8" s="82" t="s">
        <v>157</v>
      </c>
      <c r="D8" s="83"/>
      <c r="E8" s="83"/>
      <c r="F8" s="84"/>
      <c r="G8" s="1"/>
      <c r="H8" s="44"/>
      <c r="I8" s="1"/>
      <c r="J8" s="1"/>
    </row>
    <row r="9" spans="1:23" ht="13.8" thickBot="1">
      <c r="A9" s="87" t="s">
        <v>13</v>
      </c>
      <c r="B9" s="88"/>
      <c r="C9" s="89" t="s">
        <v>158</v>
      </c>
      <c r="D9" s="90"/>
      <c r="E9" s="90"/>
      <c r="F9" s="91"/>
      <c r="G9" s="1"/>
      <c r="H9" s="1"/>
      <c r="I9" s="1"/>
      <c r="J9" s="51" t="s">
        <v>34</v>
      </c>
    </row>
    <row r="10" spans="1:23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23">
      <c r="A11" s="85" t="s">
        <v>169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M11" s="35"/>
      <c r="N11" s="35"/>
    </row>
    <row r="12" spans="1:23">
      <c r="A12" s="38" t="s">
        <v>23</v>
      </c>
      <c r="B12" s="38" t="s">
        <v>2</v>
      </c>
      <c r="C12" s="38" t="s">
        <v>3</v>
      </c>
      <c r="D12" s="38" t="s">
        <v>4</v>
      </c>
      <c r="E12" s="38" t="s">
        <v>22</v>
      </c>
      <c r="G12" s="38" t="s">
        <v>24</v>
      </c>
      <c r="H12" s="38" t="s">
        <v>23</v>
      </c>
      <c r="I12" s="38" t="s">
        <v>2</v>
      </c>
      <c r="J12" s="38" t="s">
        <v>33</v>
      </c>
      <c r="K12" s="38" t="s">
        <v>25</v>
      </c>
      <c r="L12" s="40" t="s">
        <v>26</v>
      </c>
      <c r="M12" s="39" t="s">
        <v>2</v>
      </c>
      <c r="N12" s="38" t="s">
        <v>33</v>
      </c>
      <c r="O12" s="39" t="s">
        <v>25</v>
      </c>
      <c r="P12" s="39" t="s">
        <v>27</v>
      </c>
      <c r="Q12" s="39" t="s">
        <v>2</v>
      </c>
      <c r="R12" s="38" t="s">
        <v>33</v>
      </c>
      <c r="S12" s="39" t="s">
        <v>25</v>
      </c>
      <c r="T12" s="41" t="s">
        <v>28</v>
      </c>
      <c r="U12" s="39" t="s">
        <v>2</v>
      </c>
      <c r="V12" s="38" t="s">
        <v>33</v>
      </c>
      <c r="W12" s="39" t="s">
        <v>17</v>
      </c>
    </row>
    <row r="13" spans="1:23">
      <c r="A13" s="60">
        <v>1</v>
      </c>
      <c r="B13" s="60">
        <v>39</v>
      </c>
      <c r="C13" s="36" t="s">
        <v>126</v>
      </c>
      <c r="D13" s="36">
        <f>'Board Cross Timed Runs'!D13</f>
        <v>0</v>
      </c>
      <c r="E13" s="60">
        <v>13.03</v>
      </c>
      <c r="G13" s="42"/>
      <c r="H13" s="43">
        <v>1</v>
      </c>
      <c r="I13" s="43">
        <f>B13</f>
        <v>39</v>
      </c>
      <c r="J13" s="43" t="str">
        <f>RANK(VLOOKUP(I13,$B$13:$E$28,4,FALSE),$E$13:$E$28,1) &amp; " " &amp; VLOOKUP(I13,$B$13:$E$28,2,FALSE)</f>
        <v>1 Kyle Wise</v>
      </c>
      <c r="K13" s="43">
        <v>39</v>
      </c>
      <c r="L13" s="54"/>
      <c r="M13" s="43">
        <f>K13</f>
        <v>39</v>
      </c>
      <c r="N13" s="43" t="str">
        <f>RANK(VLOOKUP(M13,$B$13:$E$28,4,FALSE),$E$13:$E$28,1) &amp; " " &amp; VLOOKUP(M13,$B$13:$E$28,2,FALSE)</f>
        <v>1 Kyle Wise</v>
      </c>
      <c r="O13" s="43">
        <v>39</v>
      </c>
      <c r="P13" s="55"/>
      <c r="Q13" s="43">
        <f>O13</f>
        <v>39</v>
      </c>
      <c r="R13" s="43" t="str">
        <f>RANK(VLOOKUP(Q13,$B$13:$E$28,4,FALSE),$E$13:$E$28,1) &amp; " " &amp; VLOOKUP(Q13,$B$13:$E$28,2,FALSE)</f>
        <v>1 Kyle Wise</v>
      </c>
      <c r="S13" s="43">
        <v>39</v>
      </c>
      <c r="T13" s="54"/>
      <c r="U13" s="43">
        <f>S13</f>
        <v>39</v>
      </c>
      <c r="V13" s="43" t="str">
        <f>RANK(VLOOKUP(U13,$B$13:$E$28,4,FALSE),$E$13:$E$28,1) &amp; " " &amp; VLOOKUP(U13,$B$13:$E$28,2,FALSE)</f>
        <v>1 Kyle Wise</v>
      </c>
      <c r="W13" s="43">
        <v>39</v>
      </c>
    </row>
    <row r="14" spans="1:23">
      <c r="A14" s="60">
        <v>2</v>
      </c>
      <c r="B14" s="60">
        <v>24</v>
      </c>
      <c r="C14" s="36" t="s">
        <v>132</v>
      </c>
      <c r="D14" s="36">
        <f>'Board Cross Timed Runs'!D14</f>
        <v>0</v>
      </c>
      <c r="E14" s="60">
        <v>13.15</v>
      </c>
      <c r="G14" s="42"/>
      <c r="H14" s="43">
        <v>16</v>
      </c>
      <c r="I14" s="43">
        <f>B28</f>
        <v>0</v>
      </c>
      <c r="J14" s="43" t="str">
        <f t="shared" ref="J14:J28" si="0">RANK(VLOOKUP(I14,$B$13:$E$28,4,FALSE),$E$13:$E$28,1) &amp; " " &amp; VLOOKUP(I14,$B$13:$E$28,2,FALSE)</f>
        <v xml:space="preserve">15 </v>
      </c>
      <c r="K14" s="54"/>
      <c r="L14" s="54"/>
      <c r="M14" s="43">
        <f>K15</f>
        <v>49</v>
      </c>
      <c r="N14" s="43" t="str">
        <f t="shared" ref="N14:N20" si="1">RANK(VLOOKUP(M14,$B$13:$E$28,4,FALSE),$E$13:$E$28,1) &amp; " " &amp; VLOOKUP(M14,$B$13:$E$28,2,FALSE)</f>
        <v>9 Dominic O'Gara</v>
      </c>
      <c r="O14" s="55"/>
      <c r="P14" s="55"/>
      <c r="Q14" s="43">
        <f>O15</f>
        <v>41</v>
      </c>
      <c r="R14" s="43" t="str">
        <f t="shared" ref="R14:R16" si="2">RANK(VLOOKUP(Q14,$B$13:$E$28,4,FALSE),$E$13:$E$28,1) &amp; " " &amp; VLOOKUP(Q14,$B$13:$E$28,2,FALSE)</f>
        <v>13 Paul Moralee</v>
      </c>
      <c r="S14" s="54"/>
      <c r="T14" s="54"/>
      <c r="U14" s="43">
        <f>S15</f>
        <v>24</v>
      </c>
      <c r="V14" s="43" t="str">
        <f>RANK(VLOOKUP(U14,$B$13:$E$28,4,FALSE),$E$13:$E$28,1) &amp; " " &amp; VLOOKUP(U14,$B$13:$E$28,2,FALSE)</f>
        <v>2 Bradley Gaulter</v>
      </c>
      <c r="W14" s="37" t="s">
        <v>18</v>
      </c>
    </row>
    <row r="15" spans="1:23">
      <c r="A15" s="60">
        <v>3</v>
      </c>
      <c r="B15" s="60">
        <v>53</v>
      </c>
      <c r="C15" s="36" t="s">
        <v>122</v>
      </c>
      <c r="D15" s="36">
        <f>'Board Cross Timed Runs'!D15</f>
        <v>0</v>
      </c>
      <c r="E15" s="60">
        <v>13.77</v>
      </c>
      <c r="G15" s="42"/>
      <c r="H15" s="45">
        <v>9</v>
      </c>
      <c r="I15" s="45">
        <f>B21</f>
        <v>49</v>
      </c>
      <c r="J15" s="45" t="str">
        <f t="shared" si="0"/>
        <v>9 Dominic O'Gara</v>
      </c>
      <c r="K15" s="45">
        <v>49</v>
      </c>
      <c r="L15" s="56"/>
      <c r="M15" s="45">
        <f>K17</f>
        <v>37</v>
      </c>
      <c r="N15" s="45" t="str">
        <f t="shared" si="1"/>
        <v>5 Craig Smith</v>
      </c>
      <c r="O15" s="45">
        <v>41</v>
      </c>
      <c r="P15" s="57"/>
      <c r="Q15" s="45">
        <f>O17</f>
        <v>45</v>
      </c>
      <c r="R15" s="45" t="str">
        <f t="shared" si="2"/>
        <v>11 Lewis McDowall</v>
      </c>
      <c r="S15" s="45">
        <v>24</v>
      </c>
      <c r="T15" s="42"/>
      <c r="U15" s="42"/>
      <c r="V15" s="42"/>
      <c r="W15" s="43">
        <v>24</v>
      </c>
    </row>
    <row r="16" spans="1:23">
      <c r="A16" s="60">
        <v>4</v>
      </c>
      <c r="B16" s="60">
        <v>50</v>
      </c>
      <c r="C16" s="36" t="s">
        <v>119</v>
      </c>
      <c r="D16" s="36">
        <f>'Board Cross Timed Runs'!D16</f>
        <v>0</v>
      </c>
      <c r="E16" s="60">
        <v>13.89</v>
      </c>
      <c r="G16" s="42"/>
      <c r="H16" s="45">
        <v>8</v>
      </c>
      <c r="I16" s="45">
        <f>B20</f>
        <v>36</v>
      </c>
      <c r="J16" s="45" t="str">
        <f t="shared" si="0"/>
        <v>8 Thomas Nicholson</v>
      </c>
      <c r="K16" s="56"/>
      <c r="L16" s="56"/>
      <c r="M16" s="45">
        <f>K19</f>
        <v>41</v>
      </c>
      <c r="N16" s="45" t="str">
        <f t="shared" si="1"/>
        <v>13 Paul Moralee</v>
      </c>
      <c r="O16" s="57"/>
      <c r="P16" s="57"/>
      <c r="Q16" s="45">
        <f>O19</f>
        <v>24</v>
      </c>
      <c r="R16" s="45" t="str">
        <f t="shared" si="2"/>
        <v>2 Bradley Gaulter</v>
      </c>
      <c r="S16" s="56"/>
      <c r="T16" s="42"/>
      <c r="U16" s="42"/>
      <c r="V16" s="42"/>
      <c r="W16" s="42"/>
    </row>
    <row r="17" spans="1:23">
      <c r="A17" s="60">
        <v>5</v>
      </c>
      <c r="B17" s="60">
        <v>37</v>
      </c>
      <c r="C17" s="36" t="s">
        <v>125</v>
      </c>
      <c r="D17" s="36">
        <f>'Board Cross Timed Runs'!D17</f>
        <v>0</v>
      </c>
      <c r="E17" s="60">
        <v>14.13</v>
      </c>
      <c r="G17" s="42"/>
      <c r="H17" s="43">
        <v>5</v>
      </c>
      <c r="I17" s="43">
        <f>B17</f>
        <v>37</v>
      </c>
      <c r="J17" s="43" t="str">
        <f t="shared" si="0"/>
        <v>5 Craig Smith</v>
      </c>
      <c r="K17" s="43">
        <v>37</v>
      </c>
      <c r="L17" s="54"/>
      <c r="M17" s="43">
        <f>K21</f>
        <v>53</v>
      </c>
      <c r="N17" s="43" t="str">
        <f t="shared" si="1"/>
        <v>3 Myles McNeany</v>
      </c>
      <c r="O17" s="43">
        <v>45</v>
      </c>
      <c r="P17" s="42"/>
      <c r="Q17" s="42"/>
      <c r="R17" s="42"/>
      <c r="S17" s="42"/>
      <c r="T17" s="40" t="s">
        <v>29</v>
      </c>
      <c r="U17" s="37" t="s">
        <v>2</v>
      </c>
      <c r="V17" s="37"/>
      <c r="W17" s="37" t="s">
        <v>19</v>
      </c>
    </row>
    <row r="18" spans="1:23">
      <c r="A18" s="60">
        <v>6</v>
      </c>
      <c r="B18" s="60">
        <v>42</v>
      </c>
      <c r="C18" s="36" t="s">
        <v>129</v>
      </c>
      <c r="D18" s="36">
        <f>'Board Cross Timed Runs'!D18</f>
        <v>0</v>
      </c>
      <c r="E18" s="60">
        <v>14.55</v>
      </c>
      <c r="G18" s="53"/>
      <c r="H18" s="43">
        <v>12</v>
      </c>
      <c r="I18" s="43">
        <f>B24</f>
        <v>47</v>
      </c>
      <c r="J18" s="43" t="str">
        <f t="shared" si="0"/>
        <v>12 Mark Surrey</v>
      </c>
      <c r="K18" s="54"/>
      <c r="L18" s="54"/>
      <c r="M18" s="43">
        <f>K23</f>
        <v>45</v>
      </c>
      <c r="N18" s="43" t="str">
        <f t="shared" si="1"/>
        <v>11 Lewis McDowall</v>
      </c>
      <c r="O18" s="54"/>
      <c r="P18" s="42"/>
      <c r="Q18" s="42"/>
      <c r="R18" s="42"/>
      <c r="S18" s="42"/>
      <c r="T18" s="42"/>
      <c r="U18" s="43">
        <v>41</v>
      </c>
      <c r="V18" s="43" t="str">
        <f>RANK(VLOOKUP(U18,$B$13:$E$28,4,FALSE),$E$13:$E$28,1) &amp; " " &amp; VLOOKUP(U18,$B$13:$E$28,2,FALSE)</f>
        <v>13 Paul Moralee</v>
      </c>
      <c r="W18" s="43">
        <v>41</v>
      </c>
    </row>
    <row r="19" spans="1:23">
      <c r="A19" s="60">
        <v>7</v>
      </c>
      <c r="B19" s="60">
        <v>52</v>
      </c>
      <c r="C19" s="36" t="s">
        <v>120</v>
      </c>
      <c r="D19" s="36">
        <f>'Board Cross Timed Runs'!D19</f>
        <v>0</v>
      </c>
      <c r="E19" s="60">
        <v>15.32</v>
      </c>
      <c r="G19" s="42"/>
      <c r="H19" s="45">
        <v>4</v>
      </c>
      <c r="I19" s="45">
        <f>B16</f>
        <v>50</v>
      </c>
      <c r="J19" s="45" t="str">
        <f t="shared" si="0"/>
        <v>4 Dougal Doyle</v>
      </c>
      <c r="K19" s="45">
        <v>41</v>
      </c>
      <c r="L19" s="56"/>
      <c r="M19" s="45">
        <f>K25</f>
        <v>52</v>
      </c>
      <c r="N19" s="45" t="str">
        <f t="shared" si="1"/>
        <v>7 Baden Knifton</v>
      </c>
      <c r="O19" s="45">
        <v>24</v>
      </c>
      <c r="P19" s="42"/>
      <c r="Q19" s="42"/>
      <c r="R19" s="42"/>
      <c r="S19" s="42"/>
      <c r="T19" s="42"/>
      <c r="U19" s="43">
        <v>45</v>
      </c>
      <c r="V19" s="43" t="str">
        <f>RANK(VLOOKUP(U19,$B$13:$E$28,4,FALSE),$E$13:$E$28,1) &amp; " " &amp; VLOOKUP(U19,$B$13:$E$28,2,FALSE)</f>
        <v>11 Lewis McDowall</v>
      </c>
      <c r="W19" s="37" t="s">
        <v>20</v>
      </c>
    </row>
    <row r="20" spans="1:23">
      <c r="A20" s="60">
        <v>8</v>
      </c>
      <c r="B20" s="60">
        <v>36</v>
      </c>
      <c r="C20" s="36" t="s">
        <v>124</v>
      </c>
      <c r="D20" s="36">
        <f>'Board Cross Timed Runs'!D20</f>
        <v>0</v>
      </c>
      <c r="E20" s="60">
        <v>15.7</v>
      </c>
      <c r="G20" s="42"/>
      <c r="H20" s="45">
        <v>13</v>
      </c>
      <c r="I20" s="45">
        <f>B25</f>
        <v>41</v>
      </c>
      <c r="J20" s="45" t="str">
        <f t="shared" si="0"/>
        <v>13 Paul Moralee</v>
      </c>
      <c r="K20" s="56"/>
      <c r="L20" s="56"/>
      <c r="M20" s="45">
        <f>K27</f>
        <v>24</v>
      </c>
      <c r="N20" s="45" t="str">
        <f t="shared" si="1"/>
        <v>2 Bradley Gaulter</v>
      </c>
      <c r="O20" s="56"/>
      <c r="P20" s="42"/>
      <c r="Q20" s="42"/>
      <c r="R20" s="42"/>
      <c r="S20" s="42"/>
      <c r="T20" s="42"/>
      <c r="U20" s="42"/>
      <c r="V20" s="42"/>
      <c r="W20" s="43">
        <v>45</v>
      </c>
    </row>
    <row r="21" spans="1:23">
      <c r="A21" s="60">
        <v>9</v>
      </c>
      <c r="B21" s="60">
        <v>49</v>
      </c>
      <c r="C21" s="36" t="s">
        <v>118</v>
      </c>
      <c r="D21" s="36">
        <f>'Board Cross Timed Runs'!D21</f>
        <v>0</v>
      </c>
      <c r="E21" s="60">
        <v>15.83</v>
      </c>
      <c r="G21" s="42"/>
      <c r="H21" s="43">
        <v>3</v>
      </c>
      <c r="I21" s="43">
        <f>B15</f>
        <v>53</v>
      </c>
      <c r="J21" s="43" t="str">
        <f t="shared" si="0"/>
        <v>3 Myles McNeany</v>
      </c>
      <c r="K21" s="43">
        <v>53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>
      <c r="A22" s="60">
        <v>10</v>
      </c>
      <c r="B22" s="60">
        <v>40</v>
      </c>
      <c r="C22" s="36" t="s">
        <v>127</v>
      </c>
      <c r="D22" s="36">
        <f>'Board Cross Timed Runs'!D22</f>
        <v>0</v>
      </c>
      <c r="E22" s="60">
        <v>16.239999999999998</v>
      </c>
      <c r="G22" s="42"/>
      <c r="H22" s="43">
        <v>14</v>
      </c>
      <c r="I22" s="43">
        <f>B26</f>
        <v>25</v>
      </c>
      <c r="J22" s="43" t="str">
        <f t="shared" si="0"/>
        <v xml:space="preserve">14 Jerome James </v>
      </c>
      <c r="K22" s="54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>
      <c r="A23" s="60">
        <v>11</v>
      </c>
      <c r="B23" s="60">
        <v>45</v>
      </c>
      <c r="C23" s="36" t="s">
        <v>130</v>
      </c>
      <c r="D23" s="36">
        <f>'Board Cross Timed Runs'!D23</f>
        <v>0</v>
      </c>
      <c r="E23" s="60">
        <v>16.260000000000002</v>
      </c>
      <c r="G23" s="42"/>
      <c r="H23" s="45">
        <v>6</v>
      </c>
      <c r="I23" s="45">
        <f>B18</f>
        <v>42</v>
      </c>
      <c r="J23" s="45" t="str">
        <f t="shared" si="0"/>
        <v>6 Owen Pick</v>
      </c>
      <c r="K23" s="45">
        <v>45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>
      <c r="A24" s="60">
        <v>12</v>
      </c>
      <c r="B24" s="60">
        <v>47</v>
      </c>
      <c r="C24" s="36" t="s">
        <v>116</v>
      </c>
      <c r="D24" s="36">
        <f>'Board Cross Timed Runs'!D25</f>
        <v>0</v>
      </c>
      <c r="E24" s="60">
        <v>16.59</v>
      </c>
      <c r="G24" s="42"/>
      <c r="H24" s="45">
        <v>11</v>
      </c>
      <c r="I24" s="45">
        <f>B23</f>
        <v>45</v>
      </c>
      <c r="J24" s="45" t="str">
        <f t="shared" si="0"/>
        <v>11 Lewis McDowall</v>
      </c>
      <c r="K24" s="56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>
      <c r="A25" s="60">
        <v>13</v>
      </c>
      <c r="B25" s="60">
        <v>41</v>
      </c>
      <c r="C25" s="36" t="s">
        <v>128</v>
      </c>
      <c r="D25" s="36">
        <f>'Board Cross Timed Runs'!D24</f>
        <v>0</v>
      </c>
      <c r="E25" s="60">
        <v>22.94</v>
      </c>
      <c r="G25" s="42"/>
      <c r="H25" s="43">
        <v>7</v>
      </c>
      <c r="I25" s="43">
        <f>B19</f>
        <v>52</v>
      </c>
      <c r="J25" s="43" t="str">
        <f t="shared" si="0"/>
        <v>7 Baden Knifton</v>
      </c>
      <c r="K25" s="43">
        <v>52</v>
      </c>
      <c r="L25" s="42"/>
      <c r="M25" s="54"/>
      <c r="N25" s="54"/>
      <c r="O25" s="42"/>
      <c r="P25" s="42"/>
      <c r="Q25" s="42"/>
      <c r="R25" s="42"/>
      <c r="S25" s="42"/>
      <c r="T25" s="42"/>
      <c r="U25" s="42"/>
      <c r="V25" s="42"/>
      <c r="W25" s="42"/>
    </row>
    <row r="26" spans="1:23">
      <c r="A26" s="60">
        <v>14</v>
      </c>
      <c r="B26" s="60">
        <v>25</v>
      </c>
      <c r="C26" s="36" t="s">
        <v>133</v>
      </c>
      <c r="D26" s="36">
        <f>'Board Cross Timed Runs'!D26</f>
        <v>0</v>
      </c>
      <c r="E26" s="60">
        <v>35.869999999999997</v>
      </c>
      <c r="G26" s="42"/>
      <c r="H26" s="43">
        <v>10</v>
      </c>
      <c r="I26" s="43">
        <f>B22</f>
        <v>40</v>
      </c>
      <c r="J26" s="43" t="str">
        <f t="shared" si="0"/>
        <v xml:space="preserve">10 James Barnes Miller </v>
      </c>
      <c r="K26" s="54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>
      <c r="A27" s="60">
        <v>15</v>
      </c>
      <c r="B27" s="60">
        <f>'Board Cross Timed Runs'!B27</f>
        <v>0</v>
      </c>
      <c r="C27" s="36"/>
      <c r="D27" s="36">
        <f>'Board Cross Timed Runs'!D27</f>
        <v>0</v>
      </c>
      <c r="E27" s="60">
        <f>'Board Cross Timed Runs'!L27</f>
        <v>9999</v>
      </c>
      <c r="G27" s="42"/>
      <c r="H27" s="45">
        <v>15</v>
      </c>
      <c r="I27" s="45">
        <f>B27</f>
        <v>0</v>
      </c>
      <c r="J27" s="45" t="str">
        <f t="shared" si="0"/>
        <v xml:space="preserve">15 </v>
      </c>
      <c r="K27" s="45">
        <v>24</v>
      </c>
      <c r="L27" s="42"/>
      <c r="M27" s="42"/>
      <c r="N27" s="42"/>
      <c r="O27" s="42"/>
      <c r="P27" s="52"/>
      <c r="Q27" s="42"/>
      <c r="R27" s="42"/>
      <c r="S27" s="42"/>
      <c r="T27" s="42"/>
      <c r="U27" s="42"/>
      <c r="V27" s="42"/>
      <c r="W27" s="42"/>
    </row>
    <row r="28" spans="1:23">
      <c r="A28" s="60">
        <v>16</v>
      </c>
      <c r="B28" s="60">
        <f>'Board Cross Timed Runs'!B28</f>
        <v>0</v>
      </c>
      <c r="C28" s="36"/>
      <c r="D28" s="36">
        <f>'Board Cross Timed Runs'!D28</f>
        <v>0</v>
      </c>
      <c r="E28" s="60">
        <f>'Board Cross Timed Runs'!L28</f>
        <v>9999</v>
      </c>
      <c r="G28" s="42"/>
      <c r="H28" s="45">
        <v>2</v>
      </c>
      <c r="I28" s="45">
        <f>B14</f>
        <v>24</v>
      </c>
      <c r="J28" s="45" t="str">
        <f t="shared" si="0"/>
        <v>2 Bradley Gaulter</v>
      </c>
      <c r="K28" s="56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</sheetData>
  <sortState ref="B13:E26">
    <sortCondition ref="E13:E26"/>
  </sortState>
  <mergeCells count="13">
    <mergeCell ref="A11:K11"/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3"/>
  <sheetViews>
    <sheetView topLeftCell="J10" workbookViewId="0">
      <selection activeCell="S27" sqref="S27"/>
    </sheetView>
  </sheetViews>
  <sheetFormatPr defaultRowHeight="13.2"/>
  <cols>
    <col min="1" max="1" width="14.6640625" customWidth="1"/>
    <col min="2" max="2" width="7.109375" customWidth="1"/>
    <col min="3" max="3" width="19.6640625" customWidth="1"/>
    <col min="4" max="4" width="11.109375" customWidth="1"/>
    <col min="5" max="5" width="8.44140625" customWidth="1"/>
    <col min="8" max="8" width="14.33203125" customWidth="1"/>
    <col min="9" max="9" width="7.44140625" customWidth="1"/>
    <col min="10" max="10" width="21" customWidth="1"/>
    <col min="14" max="14" width="17.6640625" customWidth="1"/>
    <col min="18" max="18" width="20.6640625" customWidth="1"/>
  </cols>
  <sheetData>
    <row r="1" spans="1:19" ht="24.6">
      <c r="A1" s="69"/>
      <c r="B1" s="69"/>
      <c r="C1" s="69"/>
      <c r="D1" s="69"/>
      <c r="E1" s="69"/>
      <c r="F1" s="69"/>
      <c r="G1" s="69"/>
      <c r="H1" s="69"/>
      <c r="I1" s="69"/>
      <c r="J1" s="58"/>
    </row>
    <row r="2" spans="1:19" ht="17.399999999999999">
      <c r="A2" s="70"/>
      <c r="B2" s="70"/>
      <c r="C2" s="70"/>
      <c r="D2" s="70"/>
      <c r="E2" s="70"/>
      <c r="F2" s="70"/>
      <c r="G2" s="70"/>
      <c r="H2" s="70"/>
      <c r="I2" s="70"/>
      <c r="J2" s="59"/>
    </row>
    <row r="3" spans="1:19">
      <c r="A3" s="7"/>
      <c r="B3" s="1"/>
      <c r="C3" s="1"/>
      <c r="D3" s="1"/>
      <c r="E3" s="1"/>
      <c r="F3" s="1"/>
      <c r="G3" s="1"/>
      <c r="H3" s="1"/>
      <c r="I3" s="1"/>
      <c r="J3" s="1"/>
    </row>
    <row r="4" spans="1:19" ht="13.8" thickBot="1">
      <c r="A4" s="7"/>
      <c r="B4" s="1"/>
      <c r="C4" s="1"/>
      <c r="D4" s="1"/>
      <c r="E4" s="1"/>
      <c r="F4" s="1"/>
      <c r="G4" s="1"/>
      <c r="H4" s="1"/>
      <c r="I4" s="1"/>
      <c r="J4" s="1"/>
    </row>
    <row r="5" spans="1:19">
      <c r="A5" s="75" t="s">
        <v>9</v>
      </c>
      <c r="B5" s="76"/>
      <c r="C5" s="77" t="s">
        <v>155</v>
      </c>
      <c r="D5" s="78"/>
      <c r="E5" s="78"/>
      <c r="F5" s="79"/>
      <c r="G5" s="1"/>
      <c r="H5" s="1"/>
      <c r="I5" s="34"/>
      <c r="J5" s="34"/>
    </row>
    <row r="6" spans="1:19">
      <c r="A6" s="80" t="s">
        <v>10</v>
      </c>
      <c r="B6" s="81"/>
      <c r="C6" s="82"/>
      <c r="D6" s="83"/>
      <c r="E6" s="83"/>
      <c r="F6" s="84"/>
      <c r="G6" s="1"/>
      <c r="H6" s="1"/>
      <c r="I6" s="1"/>
      <c r="J6" s="1"/>
    </row>
    <row r="7" spans="1:19">
      <c r="A7" s="80" t="s">
        <v>11</v>
      </c>
      <c r="B7" s="81"/>
      <c r="C7" s="82" t="s">
        <v>156</v>
      </c>
      <c r="D7" s="83"/>
      <c r="E7" s="83"/>
      <c r="F7" s="84"/>
      <c r="G7" s="1"/>
      <c r="H7" s="1"/>
      <c r="I7" s="1"/>
      <c r="J7" s="1"/>
    </row>
    <row r="8" spans="1:19">
      <c r="A8" s="80" t="s">
        <v>12</v>
      </c>
      <c r="B8" s="81"/>
      <c r="C8" s="82" t="s">
        <v>157</v>
      </c>
      <c r="D8" s="83"/>
      <c r="E8" s="83"/>
      <c r="F8" s="84"/>
      <c r="G8" s="1"/>
      <c r="H8" s="1"/>
      <c r="I8" s="1"/>
      <c r="J8" s="1"/>
    </row>
    <row r="9" spans="1:19" ht="13.8" thickBot="1">
      <c r="A9" s="87" t="s">
        <v>13</v>
      </c>
      <c r="B9" s="88"/>
      <c r="C9" s="89" t="s">
        <v>158</v>
      </c>
      <c r="D9" s="90"/>
      <c r="E9" s="90"/>
      <c r="F9" s="91"/>
      <c r="G9" s="1"/>
      <c r="H9" s="1"/>
      <c r="I9" s="1"/>
      <c r="J9" s="51" t="s">
        <v>34</v>
      </c>
      <c r="L9" s="50"/>
    </row>
    <row r="11" spans="1:19">
      <c r="A11" s="85" t="s">
        <v>167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9">
      <c r="A12" s="38" t="s">
        <v>23</v>
      </c>
      <c r="B12" s="38" t="s">
        <v>2</v>
      </c>
      <c r="C12" s="38" t="s">
        <v>3</v>
      </c>
      <c r="D12" s="38" t="s">
        <v>4</v>
      </c>
      <c r="E12" s="38" t="s">
        <v>22</v>
      </c>
      <c r="G12" s="38" t="s">
        <v>24</v>
      </c>
      <c r="H12" s="38" t="s">
        <v>23</v>
      </c>
      <c r="I12" s="38" t="s">
        <v>2</v>
      </c>
      <c r="J12" s="38" t="s">
        <v>33</v>
      </c>
      <c r="K12" s="38" t="s">
        <v>25</v>
      </c>
      <c r="L12" s="39" t="s">
        <v>27</v>
      </c>
      <c r="M12" s="39" t="s">
        <v>2</v>
      </c>
      <c r="N12" s="38" t="s">
        <v>33</v>
      </c>
      <c r="O12" s="39" t="s">
        <v>25</v>
      </c>
      <c r="P12" s="41" t="s">
        <v>28</v>
      </c>
      <c r="Q12" s="39" t="s">
        <v>2</v>
      </c>
      <c r="R12" s="38" t="s">
        <v>33</v>
      </c>
      <c r="S12" s="39" t="s">
        <v>17</v>
      </c>
    </row>
    <row r="13" spans="1:19">
      <c r="A13" s="60">
        <v>1</v>
      </c>
      <c r="B13" s="60">
        <v>17</v>
      </c>
      <c r="C13" s="36" t="s">
        <v>151</v>
      </c>
      <c r="D13" s="36">
        <f>'Board Cross Timed Runs'!D13</f>
        <v>0</v>
      </c>
      <c r="E13" s="60">
        <v>15.31</v>
      </c>
      <c r="G13" s="42"/>
      <c r="H13" s="43">
        <v>1</v>
      </c>
      <c r="I13" s="43">
        <f>B13</f>
        <v>17</v>
      </c>
      <c r="J13" s="43" t="str">
        <f>RANK(VLOOKUP(I13,$B$13:$E$20,4,FALSE),$E$13:$E$20,1) &amp; " " &amp; VLOOKUP(I13,$B$13:$E$20,2,FALSE)</f>
        <v>1 Charlie Lane</v>
      </c>
      <c r="K13" s="43">
        <v>17</v>
      </c>
      <c r="L13" s="55"/>
      <c r="M13" s="43">
        <f>K13</f>
        <v>17</v>
      </c>
      <c r="N13" s="43" t="str">
        <f>RANK(VLOOKUP(M13,$B$13:$E$20,4,FALSE),$E$13:$E$20,1) &amp; " " &amp; VLOOKUP(M13,$B$13:$E$20,2,FALSE)</f>
        <v>1 Charlie Lane</v>
      </c>
      <c r="O13" s="43">
        <v>17</v>
      </c>
      <c r="P13" s="54"/>
      <c r="Q13" s="43">
        <f>O13</f>
        <v>17</v>
      </c>
      <c r="R13" s="43" t="str">
        <f>RANK(VLOOKUP(Q13,$B$13:$E$20,4,FALSE),$E$13:$E$20,1) &amp; " " &amp; VLOOKUP(Q13,$B$13:$E$20,2,FALSE)</f>
        <v>1 Charlie Lane</v>
      </c>
      <c r="S13" s="43">
        <v>17</v>
      </c>
    </row>
    <row r="14" spans="1:19">
      <c r="A14" s="60">
        <v>2</v>
      </c>
      <c r="B14" s="60">
        <v>55</v>
      </c>
      <c r="C14" s="36" t="s">
        <v>162</v>
      </c>
      <c r="D14" s="36">
        <f>'Board Cross Timed Runs'!D14</f>
        <v>0</v>
      </c>
      <c r="E14" s="60">
        <v>16.43</v>
      </c>
      <c r="G14" s="42"/>
      <c r="H14" s="43">
        <v>8</v>
      </c>
      <c r="I14" s="43">
        <f>B20</f>
        <v>23</v>
      </c>
      <c r="J14" s="43" t="str">
        <f t="shared" ref="J14:J20" si="0">RANK(VLOOKUP(I14,$B$13:$E$20,4,FALSE),$E$13:$E$20,1) &amp; " " &amp; VLOOKUP(I14,$B$13:$E$20,2,FALSE)</f>
        <v>8 Logan Harvey-Smith</v>
      </c>
      <c r="K14" s="54"/>
      <c r="L14" s="55"/>
      <c r="M14" s="43">
        <f>K15</f>
        <v>12</v>
      </c>
      <c r="N14" s="43" t="str">
        <f t="shared" ref="N14:N16" si="1">RANK(VLOOKUP(M14,$B$13:$E$20,4,FALSE),$E$13:$E$20,1) &amp; " " &amp; VLOOKUP(M14,$B$13:$E$20,2,FALSE)</f>
        <v>4 Thomas Dunn</v>
      </c>
      <c r="O14" s="54"/>
      <c r="P14" s="54"/>
      <c r="Q14" s="43">
        <f>O15</f>
        <v>55</v>
      </c>
      <c r="R14" s="43" t="str">
        <f>RANK(VLOOKUP(Q14,$B$13:$E$20,4,FALSE),$E$13:$E$20,1) &amp; " " &amp; VLOOKUP(Q14,$B$13:$E$20,2,FALSE)</f>
        <v>2 Max Jorge</v>
      </c>
      <c r="S14" s="37" t="s">
        <v>18</v>
      </c>
    </row>
    <row r="15" spans="1:19">
      <c r="A15" s="60">
        <v>3</v>
      </c>
      <c r="B15" s="60">
        <v>13</v>
      </c>
      <c r="C15" s="36" t="s">
        <v>98</v>
      </c>
      <c r="D15" s="36">
        <f>'Board Cross Timed Runs'!D15</f>
        <v>0</v>
      </c>
      <c r="E15" s="60">
        <v>17.66</v>
      </c>
      <c r="G15" s="42"/>
      <c r="H15" s="45">
        <v>4</v>
      </c>
      <c r="I15" s="45">
        <f>B16</f>
        <v>12</v>
      </c>
      <c r="J15" s="45" t="str">
        <f t="shared" si="0"/>
        <v>4 Thomas Dunn</v>
      </c>
      <c r="K15" s="45">
        <v>12</v>
      </c>
      <c r="L15" s="57"/>
      <c r="M15" s="45">
        <f>K17</f>
        <v>13</v>
      </c>
      <c r="N15" s="45" t="str">
        <f t="shared" si="1"/>
        <v>3 Kieran Woolley</v>
      </c>
      <c r="O15" s="45">
        <v>55</v>
      </c>
      <c r="P15" s="42"/>
      <c r="Q15" s="42"/>
      <c r="R15" s="42"/>
      <c r="S15" s="43">
        <v>55</v>
      </c>
    </row>
    <row r="16" spans="1:19">
      <c r="A16" s="60">
        <v>4</v>
      </c>
      <c r="B16" s="60">
        <v>12</v>
      </c>
      <c r="C16" s="36" t="s">
        <v>147</v>
      </c>
      <c r="D16" s="36">
        <f>'Board Cross Timed Runs'!D16</f>
        <v>0</v>
      </c>
      <c r="E16" s="60">
        <v>18.59</v>
      </c>
      <c r="G16" s="42"/>
      <c r="H16" s="45">
        <v>5</v>
      </c>
      <c r="I16" s="45">
        <f>B17</f>
        <v>15</v>
      </c>
      <c r="J16" s="45" t="str">
        <f t="shared" si="0"/>
        <v xml:space="preserve">5 Bradley Baker </v>
      </c>
      <c r="K16" s="56"/>
      <c r="L16" s="57"/>
      <c r="M16" s="45">
        <f>K19</f>
        <v>55</v>
      </c>
      <c r="N16" s="45" t="str">
        <f t="shared" si="1"/>
        <v>2 Max Jorge</v>
      </c>
      <c r="O16" s="56"/>
      <c r="P16" s="42"/>
      <c r="Q16" s="42"/>
      <c r="R16" s="42"/>
      <c r="S16" s="42"/>
    </row>
    <row r="17" spans="1:19">
      <c r="A17" s="60">
        <v>5</v>
      </c>
      <c r="B17" s="60">
        <v>15</v>
      </c>
      <c r="C17" s="36" t="s">
        <v>149</v>
      </c>
      <c r="D17" s="36">
        <f>'Board Cross Timed Runs'!D17</f>
        <v>0</v>
      </c>
      <c r="E17" s="60">
        <v>21.16</v>
      </c>
      <c r="G17" s="42"/>
      <c r="H17" s="43">
        <v>3</v>
      </c>
      <c r="I17" s="43">
        <f>B15</f>
        <v>13</v>
      </c>
      <c r="J17" s="43" t="str">
        <f t="shared" si="0"/>
        <v>3 Kieran Woolley</v>
      </c>
      <c r="K17" s="43">
        <v>13</v>
      </c>
      <c r="L17" s="42"/>
      <c r="M17" s="42"/>
      <c r="N17" s="42"/>
      <c r="O17" s="42"/>
      <c r="P17" s="40" t="s">
        <v>29</v>
      </c>
      <c r="Q17" s="37" t="s">
        <v>2</v>
      </c>
      <c r="R17" s="38" t="s">
        <v>33</v>
      </c>
      <c r="S17" s="37" t="s">
        <v>19</v>
      </c>
    </row>
    <row r="18" spans="1:19">
      <c r="A18" s="60">
        <v>6</v>
      </c>
      <c r="B18" s="60">
        <v>18</v>
      </c>
      <c r="C18" s="36" t="s">
        <v>152</v>
      </c>
      <c r="D18" s="36">
        <f>'Board Cross Timed Runs'!D18</f>
        <v>0</v>
      </c>
      <c r="E18" s="60">
        <v>21.58</v>
      </c>
      <c r="G18" s="42"/>
      <c r="H18" s="43">
        <v>6</v>
      </c>
      <c r="I18" s="43">
        <f>B18</f>
        <v>18</v>
      </c>
      <c r="J18" s="43" t="str">
        <f t="shared" si="0"/>
        <v>6 Christopher Harrison</v>
      </c>
      <c r="K18" s="54"/>
      <c r="L18" s="42"/>
      <c r="M18" s="42"/>
      <c r="N18" s="42"/>
      <c r="O18" s="42"/>
      <c r="P18" s="42"/>
      <c r="Q18" s="43"/>
      <c r="R18" s="43" t="e">
        <f>RANK(VLOOKUP(Q18,$B$13:$E$20,4,FALSE),$E$13:$E$20,1) &amp; " " &amp; VLOOKUP(Q18,$B$13:$E$20,2,FALSE)</f>
        <v>#N/A</v>
      </c>
      <c r="S18" s="43">
        <v>12</v>
      </c>
    </row>
    <row r="19" spans="1:19">
      <c r="A19" s="60">
        <v>7</v>
      </c>
      <c r="B19" s="60">
        <v>16</v>
      </c>
      <c r="C19" s="36" t="s">
        <v>150</v>
      </c>
      <c r="D19" s="36">
        <f>'Board Cross Timed Runs'!D19</f>
        <v>0</v>
      </c>
      <c r="E19" s="60">
        <v>23.35</v>
      </c>
      <c r="G19" s="42"/>
      <c r="H19" s="45">
        <v>7</v>
      </c>
      <c r="I19" s="45">
        <f>B19</f>
        <v>16</v>
      </c>
      <c r="J19" s="45" t="str">
        <f t="shared" si="0"/>
        <v>7 oliver cresswell</v>
      </c>
      <c r="K19" s="45">
        <v>55</v>
      </c>
      <c r="L19" s="42"/>
      <c r="M19" s="42"/>
      <c r="N19" s="42"/>
      <c r="O19" s="42"/>
      <c r="P19" s="42"/>
      <c r="Q19" s="43">
        <v>12</v>
      </c>
      <c r="R19" s="43" t="str">
        <f>RANK(VLOOKUP(Q19,$B$13:$E$20,4,FALSE),$E$13:$E$20,1) &amp; " " &amp; VLOOKUP(Q19,$B$13:$E$20,2,FALSE)</f>
        <v>4 Thomas Dunn</v>
      </c>
      <c r="S19" s="37" t="s">
        <v>20</v>
      </c>
    </row>
    <row r="20" spans="1:19">
      <c r="A20" s="60">
        <v>8</v>
      </c>
      <c r="B20" s="60">
        <v>23</v>
      </c>
      <c r="C20" s="36" t="s">
        <v>154</v>
      </c>
      <c r="D20" s="36">
        <f>'Board Cross Timed Runs'!D20</f>
        <v>0</v>
      </c>
      <c r="E20" s="60">
        <v>25.39</v>
      </c>
      <c r="G20" s="42"/>
      <c r="H20" s="45">
        <v>2</v>
      </c>
      <c r="I20" s="45">
        <f>B14</f>
        <v>55</v>
      </c>
      <c r="J20" s="45" t="str">
        <f t="shared" si="0"/>
        <v>2 Max Jorge</v>
      </c>
      <c r="K20" s="56"/>
      <c r="L20" s="42"/>
      <c r="M20" s="42"/>
      <c r="N20" s="42"/>
      <c r="O20" s="42"/>
      <c r="P20" s="42"/>
      <c r="Q20" s="42"/>
      <c r="R20" s="42"/>
      <c r="S20" s="43"/>
    </row>
    <row r="24" spans="1:19">
      <c r="A24" s="86" t="s">
        <v>168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9">
      <c r="A25" s="38" t="s">
        <v>23</v>
      </c>
      <c r="B25" s="38" t="s">
        <v>2</v>
      </c>
      <c r="C25" s="38" t="s">
        <v>3</v>
      </c>
      <c r="D25" s="38" t="s">
        <v>4</v>
      </c>
      <c r="E25" s="38" t="s">
        <v>22</v>
      </c>
      <c r="G25" s="38" t="s">
        <v>24</v>
      </c>
      <c r="H25" s="38" t="s">
        <v>23</v>
      </c>
      <c r="I25" s="38" t="s">
        <v>2</v>
      </c>
      <c r="J25" s="38" t="s">
        <v>33</v>
      </c>
      <c r="K25" s="38" t="s">
        <v>25</v>
      </c>
      <c r="L25" s="39" t="s">
        <v>27</v>
      </c>
      <c r="M25" s="39" t="s">
        <v>2</v>
      </c>
      <c r="N25" s="38" t="s">
        <v>33</v>
      </c>
      <c r="O25" s="39" t="s">
        <v>25</v>
      </c>
      <c r="P25" s="41" t="s">
        <v>28</v>
      </c>
      <c r="Q25" s="39" t="s">
        <v>2</v>
      </c>
      <c r="R25" s="38" t="s">
        <v>33</v>
      </c>
      <c r="S25" s="39" t="s">
        <v>17</v>
      </c>
    </row>
    <row r="26" spans="1:19">
      <c r="A26" s="60">
        <v>1</v>
      </c>
      <c r="B26" s="60">
        <v>28</v>
      </c>
      <c r="C26" s="36" t="s">
        <v>138</v>
      </c>
      <c r="D26" s="36">
        <f>'Board Cross Timed Runs'!D48</f>
        <v>0</v>
      </c>
      <c r="E26" s="60">
        <v>14.67</v>
      </c>
      <c r="G26" s="42"/>
      <c r="H26" s="43">
        <v>1</v>
      </c>
      <c r="I26" s="43">
        <f>B26</f>
        <v>28</v>
      </c>
      <c r="J26" s="43" t="str">
        <f>RANK(VLOOKUP(I26,$B$26:$E$33,4,FALSE),$E$26:$E$33,1) &amp; " " &amp; VLOOKUP(I26,$B$26:$E$33,2,FALSE)</f>
        <v>1 Ethan Smith</v>
      </c>
      <c r="K26" s="43">
        <v>28</v>
      </c>
      <c r="L26" s="55"/>
      <c r="M26" s="43">
        <f>K26</f>
        <v>28</v>
      </c>
      <c r="N26" s="43" t="str">
        <f>RANK(VLOOKUP(M26,$B$26:$E$33,4,FALSE),$E$26:$E$33,1) &amp; " " &amp; VLOOKUP(M26,$B$26:$E$33,2,FALSE)</f>
        <v>1 Ethan Smith</v>
      </c>
      <c r="O26" s="43">
        <v>35</v>
      </c>
      <c r="P26" s="54"/>
      <c r="Q26" s="43">
        <f>O26</f>
        <v>35</v>
      </c>
      <c r="R26" s="43" t="str">
        <f>RANK(VLOOKUP(Q26,$B$26:$E$33,4,FALSE),$E$26:$E$33,1) &amp; " " &amp; VLOOKUP(Q26,$B$26:$E$33,2,FALSE)</f>
        <v>4 William Ashworth</v>
      </c>
      <c r="S26" s="43">
        <v>27</v>
      </c>
    </row>
    <row r="27" spans="1:19">
      <c r="A27" s="60">
        <v>2</v>
      </c>
      <c r="B27" s="60">
        <v>27</v>
      </c>
      <c r="C27" s="36" t="s">
        <v>137</v>
      </c>
      <c r="D27" s="36">
        <f>'Board Cross Timed Runs'!D49</f>
        <v>0</v>
      </c>
      <c r="E27" s="60">
        <v>15.09</v>
      </c>
      <c r="G27" s="42"/>
      <c r="H27" s="43">
        <v>8</v>
      </c>
      <c r="I27" s="43">
        <f>B33</f>
        <v>34</v>
      </c>
      <c r="J27" s="43" t="str">
        <f t="shared" ref="J27:J33" si="2">RANK(VLOOKUP(I27,$B$26:$E$33,4,FALSE),$E$26:$E$33,1) &amp; " " &amp; VLOOKUP(I27,$B$26:$E$33,2,FALSE)</f>
        <v>8 Christie Fierman</v>
      </c>
      <c r="K27" s="54"/>
      <c r="L27" s="55"/>
      <c r="M27" s="43">
        <f>K28</f>
        <v>35</v>
      </c>
      <c r="N27" s="43" t="str">
        <f t="shared" ref="N27:N29" si="3">RANK(VLOOKUP(M27,$B$26:$E$33,4,FALSE),$E$26:$E$33,1) &amp; " " &amp; VLOOKUP(M27,$B$26:$E$33,2,FALSE)</f>
        <v>4 William Ashworth</v>
      </c>
      <c r="O27" s="54"/>
      <c r="P27" s="54"/>
      <c r="Q27" s="43">
        <f>O28</f>
        <v>27</v>
      </c>
      <c r="R27" s="43" t="str">
        <f>RANK(VLOOKUP(Q27,$B$26:$E$33,4,FALSE),$E$26:$E$33,1) &amp; " " &amp; VLOOKUP(Q27,$B$26:$E$33,2,FALSE)</f>
        <v>2 Kyle O'Neill</v>
      </c>
      <c r="S27" s="37" t="s">
        <v>18</v>
      </c>
    </row>
    <row r="28" spans="1:19">
      <c r="A28" s="60">
        <v>3</v>
      </c>
      <c r="B28" s="60">
        <v>30</v>
      </c>
      <c r="C28" s="36" t="s">
        <v>139</v>
      </c>
      <c r="D28" s="36">
        <f>'Board Cross Timed Runs'!D50</f>
        <v>0</v>
      </c>
      <c r="E28" s="60">
        <v>15.36</v>
      </c>
      <c r="G28" s="42"/>
      <c r="H28" s="45">
        <v>4</v>
      </c>
      <c r="I28" s="45">
        <f>B29</f>
        <v>35</v>
      </c>
      <c r="J28" s="45" t="str">
        <f t="shared" si="2"/>
        <v>4 William Ashworth</v>
      </c>
      <c r="K28" s="45">
        <v>35</v>
      </c>
      <c r="L28" s="57"/>
      <c r="M28" s="45">
        <f>K30</f>
        <v>30</v>
      </c>
      <c r="N28" s="45" t="str">
        <f t="shared" si="3"/>
        <v>3 Eddy Livesey</v>
      </c>
      <c r="O28" s="45">
        <v>27</v>
      </c>
      <c r="P28" s="42"/>
      <c r="Q28" s="42"/>
      <c r="R28" s="42"/>
      <c r="S28" s="43">
        <v>35</v>
      </c>
    </row>
    <row r="29" spans="1:19">
      <c r="A29" s="60">
        <v>4</v>
      </c>
      <c r="B29" s="60">
        <v>35</v>
      </c>
      <c r="C29" s="36" t="s">
        <v>145</v>
      </c>
      <c r="D29" s="36">
        <f>'Board Cross Timed Runs'!D51</f>
        <v>0</v>
      </c>
      <c r="E29" s="60">
        <v>17</v>
      </c>
      <c r="G29" s="42"/>
      <c r="H29" s="45">
        <v>5</v>
      </c>
      <c r="I29" s="45">
        <f>B30</f>
        <v>32</v>
      </c>
      <c r="J29" s="45" t="str">
        <f t="shared" si="2"/>
        <v>5 Hayden Harvey-Smith</v>
      </c>
      <c r="K29" s="56"/>
      <c r="L29" s="57"/>
      <c r="M29" s="45">
        <f>K32</f>
        <v>27</v>
      </c>
      <c r="N29" s="45" t="str">
        <f t="shared" si="3"/>
        <v>2 Kyle O'Neill</v>
      </c>
      <c r="O29" s="56"/>
      <c r="P29" s="42"/>
      <c r="Q29" s="42"/>
      <c r="R29" s="42"/>
      <c r="S29" s="42"/>
    </row>
    <row r="30" spans="1:19">
      <c r="A30" s="60">
        <v>5</v>
      </c>
      <c r="B30" s="60">
        <v>32</v>
      </c>
      <c r="C30" s="36" t="s">
        <v>141</v>
      </c>
      <c r="D30" s="36">
        <f>'Board Cross Timed Runs'!D52</f>
        <v>0</v>
      </c>
      <c r="E30" s="60">
        <v>17.22</v>
      </c>
      <c r="G30" s="42"/>
      <c r="H30" s="43">
        <v>3</v>
      </c>
      <c r="I30" s="43">
        <f>B28</f>
        <v>30</v>
      </c>
      <c r="J30" s="43" t="str">
        <f t="shared" si="2"/>
        <v>3 Eddy Livesey</v>
      </c>
      <c r="K30" s="43">
        <v>30</v>
      </c>
      <c r="L30" s="42"/>
      <c r="M30" s="42"/>
      <c r="N30" s="42"/>
      <c r="O30" s="42"/>
      <c r="P30" s="40" t="s">
        <v>29</v>
      </c>
      <c r="Q30" s="37" t="s">
        <v>2</v>
      </c>
      <c r="R30" s="38" t="s">
        <v>33</v>
      </c>
      <c r="S30" s="37" t="s">
        <v>19</v>
      </c>
    </row>
    <row r="31" spans="1:19">
      <c r="A31" s="60">
        <v>6</v>
      </c>
      <c r="B31" s="60">
        <v>31</v>
      </c>
      <c r="C31" s="36" t="s">
        <v>159</v>
      </c>
      <c r="D31" s="36">
        <f>'Board Cross Timed Runs'!D53</f>
        <v>0</v>
      </c>
      <c r="E31" s="60">
        <v>17.75</v>
      </c>
      <c r="G31" s="42"/>
      <c r="H31" s="43">
        <v>6</v>
      </c>
      <c r="I31" s="43">
        <f>B31</f>
        <v>31</v>
      </c>
      <c r="J31" s="43" t="str">
        <f t="shared" si="2"/>
        <v>6 John Cresswell</v>
      </c>
      <c r="K31" s="54"/>
      <c r="L31" s="42"/>
      <c r="M31" s="42"/>
      <c r="N31" s="42"/>
      <c r="O31" s="42"/>
      <c r="P31" s="42"/>
      <c r="Q31" s="43">
        <v>28</v>
      </c>
      <c r="R31" s="43" t="str">
        <f>RANK(VLOOKUP(Q31,$B$26:$E$33,4,FALSE),$E$26:$E$33,1) &amp; " " &amp; VLOOKUP(Q31,$B$26:$E$33,2,FALSE)</f>
        <v>1 Ethan Smith</v>
      </c>
      <c r="S31" s="43">
        <v>30</v>
      </c>
    </row>
    <row r="32" spans="1:19">
      <c r="A32" s="60">
        <v>7</v>
      </c>
      <c r="B32" s="60">
        <v>33</v>
      </c>
      <c r="C32" s="36" t="s">
        <v>142</v>
      </c>
      <c r="D32" s="36">
        <f>'Board Cross Timed Runs'!D54</f>
        <v>0</v>
      </c>
      <c r="E32" s="60">
        <v>17.940000000000001</v>
      </c>
      <c r="G32" s="42"/>
      <c r="H32" s="45">
        <v>7</v>
      </c>
      <c r="I32" s="45">
        <f>B32</f>
        <v>33</v>
      </c>
      <c r="J32" s="45" t="str">
        <f t="shared" si="2"/>
        <v>7 Sam Dunn</v>
      </c>
      <c r="K32" s="45">
        <v>27</v>
      </c>
      <c r="L32" s="42"/>
      <c r="M32" s="42"/>
      <c r="N32" s="42"/>
      <c r="O32" s="42"/>
      <c r="P32" s="42"/>
      <c r="Q32" s="43">
        <v>30</v>
      </c>
      <c r="R32" s="43" t="str">
        <f>RANK(VLOOKUP(Q32,$B$26:$E$33,4,FALSE),$E$26:$E$33,1) &amp; " " &amp; VLOOKUP(Q32,$B$26:$E$33,2,FALSE)</f>
        <v>3 Eddy Livesey</v>
      </c>
      <c r="S32" s="37" t="s">
        <v>20</v>
      </c>
    </row>
    <row r="33" spans="1:19">
      <c r="A33" s="60">
        <v>8</v>
      </c>
      <c r="B33" s="60">
        <v>34</v>
      </c>
      <c r="C33" s="36" t="s">
        <v>143</v>
      </c>
      <c r="D33" s="36">
        <f>'Board Cross Timed Runs'!D55</f>
        <v>0</v>
      </c>
      <c r="E33" s="60">
        <v>18.55</v>
      </c>
      <c r="G33" s="42"/>
      <c r="H33" s="45">
        <v>2</v>
      </c>
      <c r="I33" s="45">
        <f>B27</f>
        <v>27</v>
      </c>
      <c r="J33" s="45" t="str">
        <f t="shared" si="2"/>
        <v>2 Kyle O'Neill</v>
      </c>
      <c r="K33" s="56"/>
      <c r="L33" s="42"/>
      <c r="M33" s="42"/>
      <c r="N33" s="42"/>
      <c r="O33" s="42"/>
      <c r="P33" s="42"/>
      <c r="Q33" s="42"/>
      <c r="R33" s="42"/>
      <c r="S33" s="43">
        <v>28</v>
      </c>
    </row>
    <row r="43" spans="1:19">
      <c r="H43" s="51"/>
    </row>
  </sheetData>
  <mergeCells count="14">
    <mergeCell ref="A11:K11"/>
    <mergeCell ref="A24:K24"/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7"/>
  <sheetViews>
    <sheetView topLeftCell="A4" zoomScale="75" zoomScaleNormal="75" workbookViewId="0">
      <selection activeCell="L52" sqref="L52:L53"/>
    </sheetView>
  </sheetViews>
  <sheetFormatPr defaultColWidth="11.44140625" defaultRowHeight="13.2"/>
  <cols>
    <col min="2" max="2" width="8.109375" customWidth="1"/>
    <col min="3" max="3" width="22" customWidth="1"/>
    <col min="4" max="4" width="18.44140625" customWidth="1"/>
    <col min="5" max="5" width="11.109375" customWidth="1"/>
    <col min="7" max="7" width="10.88671875" customWidth="1"/>
  </cols>
  <sheetData>
    <row r="1" spans="1:12" ht="24.6">
      <c r="A1" s="69"/>
      <c r="B1" s="69"/>
      <c r="C1" s="69"/>
      <c r="D1" s="69"/>
      <c r="E1" s="69"/>
      <c r="F1" s="69"/>
      <c r="G1" s="69"/>
      <c r="H1" s="69"/>
      <c r="I1" s="1"/>
      <c r="J1" s="1"/>
      <c r="K1" s="1"/>
      <c r="L1" s="1"/>
    </row>
    <row r="2" spans="1:12" ht="17.399999999999999">
      <c r="A2" s="70"/>
      <c r="B2" s="70"/>
      <c r="C2" s="70"/>
      <c r="D2" s="70"/>
      <c r="E2" s="70"/>
      <c r="F2" s="70"/>
      <c r="G2" s="70"/>
      <c r="H2" s="70"/>
      <c r="I2" s="1"/>
      <c r="J2" s="1"/>
      <c r="K2" s="1"/>
      <c r="L2" s="1"/>
    </row>
    <row r="3" spans="1:1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3.8" thickBot="1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71" t="s">
        <v>9</v>
      </c>
      <c r="B5" s="72"/>
      <c r="C5" s="73" t="s">
        <v>155</v>
      </c>
      <c r="D5" s="73"/>
      <c r="E5" s="74"/>
      <c r="F5" s="1"/>
      <c r="G5" s="1"/>
      <c r="H5" s="1"/>
      <c r="I5" s="1"/>
      <c r="J5" s="1"/>
      <c r="K5" s="1"/>
      <c r="L5" s="1"/>
    </row>
    <row r="6" spans="1:12">
      <c r="A6" s="61" t="s">
        <v>10</v>
      </c>
      <c r="B6" s="62"/>
      <c r="C6" s="63"/>
      <c r="D6" s="63"/>
      <c r="E6" s="64"/>
      <c r="F6" s="1"/>
      <c r="G6" s="1"/>
      <c r="H6" s="1"/>
      <c r="I6" s="1"/>
      <c r="J6" s="1"/>
      <c r="K6" s="1"/>
      <c r="L6" s="1"/>
    </row>
    <row r="7" spans="1:12">
      <c r="A7" s="61" t="s">
        <v>11</v>
      </c>
      <c r="B7" s="62"/>
      <c r="C7" s="63" t="s">
        <v>156</v>
      </c>
      <c r="D7" s="63"/>
      <c r="E7" s="64"/>
      <c r="F7" s="1"/>
      <c r="G7" s="1"/>
      <c r="H7" s="1"/>
      <c r="I7" s="1"/>
      <c r="J7" s="1"/>
      <c r="K7" s="1"/>
      <c r="L7" s="1"/>
    </row>
    <row r="8" spans="1:12">
      <c r="A8" s="61" t="s">
        <v>12</v>
      </c>
      <c r="B8" s="62"/>
      <c r="C8" s="63" t="s">
        <v>157</v>
      </c>
      <c r="D8" s="63"/>
      <c r="E8" s="64"/>
      <c r="F8" s="1"/>
      <c r="G8" s="1"/>
      <c r="H8" s="1"/>
      <c r="I8" s="1"/>
      <c r="J8" s="1"/>
      <c r="K8" s="1"/>
      <c r="L8" s="1"/>
    </row>
    <row r="9" spans="1:12" ht="13.8" thickBot="1">
      <c r="A9" s="65" t="s">
        <v>13</v>
      </c>
      <c r="B9" s="66"/>
      <c r="C9" s="67" t="s">
        <v>158</v>
      </c>
      <c r="D9" s="67"/>
      <c r="E9" s="68"/>
      <c r="F9" s="1"/>
      <c r="G9" s="1"/>
      <c r="H9" s="1"/>
      <c r="I9" s="1"/>
      <c r="J9" s="1"/>
      <c r="K9" s="1"/>
      <c r="L9" s="1"/>
    </row>
    <row r="10" spans="1:12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3.8" thickBot="1">
      <c r="A11" s="8"/>
      <c r="B11" s="5"/>
      <c r="C11" s="5"/>
      <c r="D11" s="23" t="s">
        <v>0</v>
      </c>
      <c r="E11" s="5"/>
      <c r="F11" s="5"/>
      <c r="G11" s="5"/>
      <c r="H11" s="6"/>
      <c r="I11" s="9"/>
      <c r="J11" s="9"/>
      <c r="K11" s="9"/>
      <c r="L11" s="10" t="s">
        <v>14</v>
      </c>
    </row>
    <row r="12" spans="1:12" ht="13.8" thickBot="1">
      <c r="A12" s="2" t="s">
        <v>1</v>
      </c>
      <c r="B12" s="3" t="s">
        <v>2</v>
      </c>
      <c r="C12" s="3" t="s">
        <v>36</v>
      </c>
      <c r="D12" s="3" t="s">
        <v>35</v>
      </c>
      <c r="E12" s="3" t="s">
        <v>35</v>
      </c>
      <c r="F12" s="3" t="s">
        <v>41</v>
      </c>
      <c r="G12" s="3" t="s">
        <v>37</v>
      </c>
      <c r="H12" s="4" t="s">
        <v>7</v>
      </c>
      <c r="I12" s="3" t="s">
        <v>30</v>
      </c>
      <c r="J12" s="3" t="s">
        <v>31</v>
      </c>
      <c r="K12" s="3" t="s">
        <v>32</v>
      </c>
      <c r="L12" s="24" t="s">
        <v>16</v>
      </c>
    </row>
    <row r="13" spans="1:12">
      <c r="A13" s="22">
        <f>RANK(L13,$L$13:$L$44,1)</f>
        <v>14</v>
      </c>
      <c r="B13" s="25">
        <v>73</v>
      </c>
      <c r="C13" s="25" t="s">
        <v>63</v>
      </c>
      <c r="D13" s="25"/>
      <c r="E13" s="25"/>
      <c r="F13" s="25" t="s">
        <v>64</v>
      </c>
      <c r="G13" s="25">
        <v>2005</v>
      </c>
      <c r="H13" s="26" t="s">
        <v>161</v>
      </c>
      <c r="I13" s="27">
        <v>9999</v>
      </c>
      <c r="J13" s="27">
        <v>9999</v>
      </c>
      <c r="K13" s="27">
        <v>9999</v>
      </c>
      <c r="L13" s="28">
        <f>MIN(I13,J13,K13)</f>
        <v>9999</v>
      </c>
    </row>
    <row r="14" spans="1:12">
      <c r="A14" s="22">
        <f>RANK(L14,$L$13:$L$44,1)</f>
        <v>5</v>
      </c>
      <c r="B14" s="25">
        <v>88</v>
      </c>
      <c r="C14" s="25" t="s">
        <v>49</v>
      </c>
      <c r="D14" s="25"/>
      <c r="E14" s="25"/>
      <c r="F14" s="25" t="s">
        <v>50</v>
      </c>
      <c r="G14" s="25">
        <v>2000</v>
      </c>
      <c r="H14" s="26" t="s">
        <v>44</v>
      </c>
      <c r="I14" s="27">
        <v>14</v>
      </c>
      <c r="J14" s="27">
        <v>13.89</v>
      </c>
      <c r="K14" s="27">
        <v>9999</v>
      </c>
      <c r="L14" s="28">
        <f>MIN(I14,J14,K14)</f>
        <v>13.89</v>
      </c>
    </row>
    <row r="15" spans="1:12">
      <c r="A15" s="22">
        <f>RANK(L15,$L$13:$L$44,1)</f>
        <v>6</v>
      </c>
      <c r="B15" s="25">
        <v>75</v>
      </c>
      <c r="C15" s="25" t="s">
        <v>65</v>
      </c>
      <c r="D15" s="25"/>
      <c r="E15" s="25"/>
      <c r="F15" s="25" t="s">
        <v>66</v>
      </c>
      <c r="G15" s="25">
        <v>2005</v>
      </c>
      <c r="H15" s="26" t="s">
        <v>60</v>
      </c>
      <c r="I15" s="27">
        <v>14.71</v>
      </c>
      <c r="J15" s="27">
        <v>15.09</v>
      </c>
      <c r="K15" s="27">
        <v>9999</v>
      </c>
      <c r="L15" s="28">
        <f>MIN(I15,J15,K15)</f>
        <v>14.71</v>
      </c>
    </row>
    <row r="16" spans="1:12">
      <c r="A16" s="22">
        <f>RANK(L16,$L$13:$L$44,1)</f>
        <v>10</v>
      </c>
      <c r="B16" s="25">
        <v>70</v>
      </c>
      <c r="C16" s="25" t="s">
        <v>58</v>
      </c>
      <c r="D16" s="25"/>
      <c r="E16" s="25"/>
      <c r="F16" s="25" t="s">
        <v>59</v>
      </c>
      <c r="G16" s="25">
        <v>2005</v>
      </c>
      <c r="H16" s="26" t="s">
        <v>60</v>
      </c>
      <c r="I16" s="27">
        <v>16.38</v>
      </c>
      <c r="J16" s="27">
        <v>16.46</v>
      </c>
      <c r="K16" s="27">
        <v>9999</v>
      </c>
      <c r="L16" s="28">
        <f>MIN(I16,J16,K16)</f>
        <v>16.38</v>
      </c>
    </row>
    <row r="17" spans="1:12">
      <c r="A17" s="22">
        <f>RANK(L17,$L$13:$L$44,1)</f>
        <v>11</v>
      </c>
      <c r="B17" s="25">
        <v>71</v>
      </c>
      <c r="C17" s="25" t="s">
        <v>61</v>
      </c>
      <c r="D17" s="25"/>
      <c r="E17" s="25"/>
      <c r="F17" s="25" t="s">
        <v>62</v>
      </c>
      <c r="G17" s="25">
        <v>2005</v>
      </c>
      <c r="H17" s="26" t="s">
        <v>60</v>
      </c>
      <c r="I17" s="27">
        <v>17.3</v>
      </c>
      <c r="J17" s="27">
        <v>17.52</v>
      </c>
      <c r="K17" s="27">
        <v>9999</v>
      </c>
      <c r="L17" s="28">
        <f>MIN(I17,J17,K17)</f>
        <v>17.3</v>
      </c>
    </row>
    <row r="18" spans="1:12" ht="13.8" thickBot="1">
      <c r="A18" s="22">
        <f>RANK(L18,$L$13:$L$44,1)</f>
        <v>12</v>
      </c>
      <c r="B18" s="14">
        <v>76</v>
      </c>
      <c r="C18" s="14" t="s">
        <v>67</v>
      </c>
      <c r="D18" s="14"/>
      <c r="E18" s="14"/>
      <c r="F18" s="14" t="s">
        <v>68</v>
      </c>
      <c r="G18" s="14">
        <v>2006</v>
      </c>
      <c r="H18" s="21" t="s">
        <v>60</v>
      </c>
      <c r="I18" s="27">
        <v>17.5</v>
      </c>
      <c r="J18" s="27">
        <v>17.829999999999998</v>
      </c>
      <c r="K18" s="27">
        <v>9999</v>
      </c>
      <c r="L18" s="28">
        <f>MIN(I18,J18,K18)</f>
        <v>17.5</v>
      </c>
    </row>
    <row r="19" spans="1:12">
      <c r="A19" s="22">
        <f>RANK(L19,$L$13:$L$44,1)</f>
        <v>13</v>
      </c>
      <c r="B19" s="25">
        <v>89</v>
      </c>
      <c r="C19" s="25" t="s">
        <v>38</v>
      </c>
      <c r="D19" s="25"/>
      <c r="E19" s="25"/>
      <c r="F19" s="25" t="s">
        <v>39</v>
      </c>
      <c r="G19" s="25">
        <v>1973</v>
      </c>
      <c r="H19" s="26" t="s">
        <v>40</v>
      </c>
      <c r="I19" s="27">
        <v>28.33</v>
      </c>
      <c r="J19" s="27">
        <v>30.24</v>
      </c>
      <c r="K19" s="27">
        <v>9999</v>
      </c>
      <c r="L19" s="28">
        <f>MIN(I19,J19,K19)</f>
        <v>28.33</v>
      </c>
    </row>
    <row r="20" spans="1:12">
      <c r="A20" s="22">
        <f>RANK(L20,$L$13:$L$44,1)</f>
        <v>1</v>
      </c>
      <c r="B20" s="25">
        <v>82</v>
      </c>
      <c r="C20" s="25" t="s">
        <v>42</v>
      </c>
      <c r="D20" s="25"/>
      <c r="E20" s="25"/>
      <c r="F20" s="25" t="s">
        <v>43</v>
      </c>
      <c r="G20" s="25">
        <v>1997</v>
      </c>
      <c r="H20" s="26" t="s">
        <v>21</v>
      </c>
      <c r="I20" s="27">
        <v>12.7</v>
      </c>
      <c r="J20" s="27">
        <v>12.8</v>
      </c>
      <c r="K20" s="27">
        <v>9999</v>
      </c>
      <c r="L20" s="28">
        <f>MIN(I20,J20,K20)</f>
        <v>12.7</v>
      </c>
    </row>
    <row r="21" spans="1:12">
      <c r="A21" s="22">
        <f>RANK(L21,$L$13:$L$44,1)</f>
        <v>2</v>
      </c>
      <c r="B21" s="25">
        <v>83</v>
      </c>
      <c r="C21" s="25" t="s">
        <v>45</v>
      </c>
      <c r="D21" s="25"/>
      <c r="E21" s="25"/>
      <c r="F21" s="25" t="s">
        <v>46</v>
      </c>
      <c r="G21" s="25">
        <v>1999</v>
      </c>
      <c r="H21" s="26" t="s">
        <v>21</v>
      </c>
      <c r="I21" s="27">
        <v>13.54</v>
      </c>
      <c r="J21" s="27">
        <v>13.35</v>
      </c>
      <c r="K21" s="27">
        <v>9999</v>
      </c>
      <c r="L21" s="28">
        <f>MIN(I21,J21,K21)</f>
        <v>13.35</v>
      </c>
    </row>
    <row r="22" spans="1:12">
      <c r="A22" s="22">
        <f>RANK(L22,$L$13:$L$44,1)</f>
        <v>3</v>
      </c>
      <c r="B22" s="25">
        <v>85</v>
      </c>
      <c r="C22" s="25" t="s">
        <v>47</v>
      </c>
      <c r="D22" s="25"/>
      <c r="E22" s="25"/>
      <c r="F22" s="25" t="s">
        <v>48</v>
      </c>
      <c r="G22" s="25">
        <v>2000</v>
      </c>
      <c r="H22" s="26" t="s">
        <v>21</v>
      </c>
      <c r="I22" s="27">
        <v>13.48</v>
      </c>
      <c r="J22" s="27">
        <v>13.63</v>
      </c>
      <c r="K22" s="27">
        <v>9999</v>
      </c>
      <c r="L22" s="28">
        <f>MIN(I22,J22,K22)</f>
        <v>13.48</v>
      </c>
    </row>
    <row r="23" spans="1:12">
      <c r="A23" s="22">
        <f>RANK(L23,$L$13:$L$44,1)</f>
        <v>4</v>
      </c>
      <c r="B23" s="25">
        <v>78</v>
      </c>
      <c r="C23" s="25" t="s">
        <v>53</v>
      </c>
      <c r="D23" s="25"/>
      <c r="E23" s="25"/>
      <c r="F23" s="25" t="s">
        <v>54</v>
      </c>
      <c r="G23" s="25">
        <v>2001</v>
      </c>
      <c r="H23" s="26" t="s">
        <v>21</v>
      </c>
      <c r="I23" s="27">
        <v>13.87</v>
      </c>
      <c r="J23" s="27">
        <v>14.34</v>
      </c>
      <c r="K23" s="27">
        <v>9999</v>
      </c>
      <c r="L23" s="28">
        <f>MIN(I23,J23,K23)</f>
        <v>13.87</v>
      </c>
    </row>
    <row r="24" spans="1:12">
      <c r="A24" s="22">
        <f>RANK(L24,$L$13:$L$44,1)</f>
        <v>7</v>
      </c>
      <c r="B24" s="25">
        <v>80</v>
      </c>
      <c r="C24" s="25" t="s">
        <v>57</v>
      </c>
      <c r="D24" s="25"/>
      <c r="E24" s="25"/>
      <c r="F24" s="25" t="s">
        <v>46</v>
      </c>
      <c r="G24" s="25">
        <v>2003</v>
      </c>
      <c r="H24" s="26" t="s">
        <v>52</v>
      </c>
      <c r="I24" s="27">
        <v>15.07</v>
      </c>
      <c r="J24" s="27">
        <v>15.38</v>
      </c>
      <c r="K24" s="27">
        <v>9999</v>
      </c>
      <c r="L24" s="28">
        <f>MIN(I24,J24,K24)</f>
        <v>15.07</v>
      </c>
    </row>
    <row r="25" spans="1:12">
      <c r="A25" s="22">
        <f>RANK(L25,$L$13:$L$44,1)</f>
        <v>8</v>
      </c>
      <c r="B25" s="25">
        <v>79</v>
      </c>
      <c r="C25" s="25" t="s">
        <v>55</v>
      </c>
      <c r="D25" s="25"/>
      <c r="E25" s="25"/>
      <c r="F25" s="25" t="s">
        <v>56</v>
      </c>
      <c r="G25" s="25">
        <v>2003</v>
      </c>
      <c r="H25" s="26" t="s">
        <v>52</v>
      </c>
      <c r="I25" s="27">
        <v>15.16</v>
      </c>
      <c r="J25" s="27">
        <v>15.72</v>
      </c>
      <c r="K25" s="27">
        <v>9999</v>
      </c>
      <c r="L25" s="28">
        <f>MIN(I25,J25,K25)</f>
        <v>15.16</v>
      </c>
    </row>
    <row r="26" spans="1:12">
      <c r="A26" s="22">
        <f>RANK(L26,$L$13:$L$44,1)</f>
        <v>9</v>
      </c>
      <c r="B26" s="25">
        <v>77</v>
      </c>
      <c r="C26" s="25" t="s">
        <v>51</v>
      </c>
      <c r="D26" s="25"/>
      <c r="E26" s="25"/>
      <c r="F26" s="25" t="s">
        <v>46</v>
      </c>
      <c r="G26" s="25">
        <v>2001</v>
      </c>
      <c r="H26" s="26" t="s">
        <v>52</v>
      </c>
      <c r="I26" s="27">
        <v>15.72</v>
      </c>
      <c r="J26" s="27">
        <v>15.71</v>
      </c>
      <c r="K26" s="27">
        <v>9999</v>
      </c>
      <c r="L26" s="28">
        <f>MIN(I26,J26,K26)</f>
        <v>15.71</v>
      </c>
    </row>
    <row r="27" spans="1:12" hidden="1">
      <c r="A27" s="22">
        <f t="shared" ref="A14:A44" si="0">RANK(L27,$L$13:$L$44,1)</f>
        <v>14</v>
      </c>
      <c r="B27" s="25"/>
      <c r="C27" s="25"/>
      <c r="D27" s="25"/>
      <c r="E27" s="25"/>
      <c r="F27" s="25"/>
      <c r="G27" s="25"/>
      <c r="H27" s="26"/>
      <c r="I27" s="27">
        <v>9999</v>
      </c>
      <c r="J27" s="27">
        <v>9999</v>
      </c>
      <c r="K27" s="27">
        <v>9999</v>
      </c>
      <c r="L27" s="28">
        <f t="shared" ref="L14:L44" si="1">MIN(I27,J27,K27)</f>
        <v>9999</v>
      </c>
    </row>
    <row r="28" spans="1:12" hidden="1">
      <c r="A28" s="22">
        <f t="shared" si="0"/>
        <v>14</v>
      </c>
      <c r="B28" s="25"/>
      <c r="C28" s="25"/>
      <c r="D28" s="25"/>
      <c r="E28" s="25"/>
      <c r="F28" s="25"/>
      <c r="G28" s="25"/>
      <c r="H28" s="26"/>
      <c r="I28" s="27">
        <v>9999</v>
      </c>
      <c r="J28" s="27">
        <v>9999</v>
      </c>
      <c r="K28" s="27">
        <v>9999</v>
      </c>
      <c r="L28" s="28">
        <f t="shared" si="1"/>
        <v>9999</v>
      </c>
    </row>
    <row r="29" spans="1:12" hidden="1">
      <c r="A29" s="22">
        <f t="shared" si="0"/>
        <v>14</v>
      </c>
      <c r="B29" s="25"/>
      <c r="C29" s="25"/>
      <c r="D29" s="25"/>
      <c r="E29" s="25"/>
      <c r="F29" s="25"/>
      <c r="G29" s="25"/>
      <c r="H29" s="26"/>
      <c r="I29" s="27">
        <v>9999</v>
      </c>
      <c r="J29" s="27">
        <v>9999</v>
      </c>
      <c r="K29" s="27">
        <v>9999</v>
      </c>
      <c r="L29" s="28">
        <f t="shared" si="1"/>
        <v>9999</v>
      </c>
    </row>
    <row r="30" spans="1:12" hidden="1">
      <c r="A30" s="22">
        <f t="shared" si="0"/>
        <v>14</v>
      </c>
      <c r="B30" s="25"/>
      <c r="C30" s="25"/>
      <c r="D30" s="25"/>
      <c r="E30" s="25"/>
      <c r="F30" s="25"/>
      <c r="G30" s="25"/>
      <c r="H30" s="26"/>
      <c r="I30" s="27">
        <v>9999</v>
      </c>
      <c r="J30" s="27">
        <v>9999</v>
      </c>
      <c r="K30" s="27">
        <v>9999</v>
      </c>
      <c r="L30" s="28">
        <f t="shared" si="1"/>
        <v>9999</v>
      </c>
    </row>
    <row r="31" spans="1:12" hidden="1">
      <c r="A31" s="22">
        <f t="shared" si="0"/>
        <v>14</v>
      </c>
      <c r="B31" s="25"/>
      <c r="C31" s="25"/>
      <c r="D31" s="25"/>
      <c r="E31" s="25"/>
      <c r="F31" s="25"/>
      <c r="G31" s="25"/>
      <c r="H31" s="26"/>
      <c r="I31" s="27">
        <v>9999</v>
      </c>
      <c r="J31" s="27">
        <v>9999</v>
      </c>
      <c r="K31" s="27">
        <v>9999</v>
      </c>
      <c r="L31" s="28">
        <f t="shared" si="1"/>
        <v>9999</v>
      </c>
    </row>
    <row r="32" spans="1:12" hidden="1">
      <c r="A32" s="22">
        <f t="shared" si="0"/>
        <v>14</v>
      </c>
      <c r="B32" s="25"/>
      <c r="C32" s="25"/>
      <c r="D32" s="25"/>
      <c r="E32" s="25"/>
      <c r="F32" s="25"/>
      <c r="G32" s="25"/>
      <c r="H32" s="26"/>
      <c r="I32" s="27">
        <v>9999</v>
      </c>
      <c r="J32" s="27">
        <v>9999</v>
      </c>
      <c r="K32" s="27">
        <v>9999</v>
      </c>
      <c r="L32" s="28">
        <f t="shared" si="1"/>
        <v>9999</v>
      </c>
    </row>
    <row r="33" spans="1:12" hidden="1">
      <c r="A33" s="22">
        <f t="shared" si="0"/>
        <v>14</v>
      </c>
      <c r="B33" s="25"/>
      <c r="C33" s="25"/>
      <c r="D33" s="25"/>
      <c r="E33" s="25"/>
      <c r="F33" s="25"/>
      <c r="G33" s="25"/>
      <c r="H33" s="26"/>
      <c r="I33" s="27">
        <v>9999</v>
      </c>
      <c r="J33" s="27">
        <v>9999</v>
      </c>
      <c r="K33" s="27">
        <v>9999</v>
      </c>
      <c r="L33" s="28">
        <f t="shared" si="1"/>
        <v>9999</v>
      </c>
    </row>
    <row r="34" spans="1:12" hidden="1">
      <c r="A34" s="22">
        <f t="shared" si="0"/>
        <v>14</v>
      </c>
      <c r="B34" s="25"/>
      <c r="C34" s="25"/>
      <c r="D34" s="25"/>
      <c r="E34" s="25"/>
      <c r="F34" s="25"/>
      <c r="G34" s="25"/>
      <c r="H34" s="26"/>
      <c r="I34" s="27">
        <v>9999</v>
      </c>
      <c r="J34" s="27">
        <v>9999</v>
      </c>
      <c r="K34" s="27">
        <v>9999</v>
      </c>
      <c r="L34" s="28">
        <f t="shared" si="1"/>
        <v>9999</v>
      </c>
    </row>
    <row r="35" spans="1:12" hidden="1">
      <c r="A35" s="22">
        <f t="shared" si="0"/>
        <v>14</v>
      </c>
      <c r="B35" s="25"/>
      <c r="C35" s="25"/>
      <c r="D35" s="25"/>
      <c r="E35" s="25"/>
      <c r="F35" s="25"/>
      <c r="G35" s="25"/>
      <c r="H35" s="26"/>
      <c r="I35" s="27">
        <v>9999</v>
      </c>
      <c r="J35" s="27">
        <v>9999</v>
      </c>
      <c r="K35" s="27">
        <v>9999</v>
      </c>
      <c r="L35" s="28">
        <f t="shared" si="1"/>
        <v>9999</v>
      </c>
    </row>
    <row r="36" spans="1:12" hidden="1">
      <c r="A36" s="22">
        <f t="shared" si="0"/>
        <v>14</v>
      </c>
      <c r="B36" s="25"/>
      <c r="C36" s="25"/>
      <c r="D36" s="25"/>
      <c r="E36" s="25"/>
      <c r="F36" s="25"/>
      <c r="G36" s="25"/>
      <c r="H36" s="26"/>
      <c r="I36" s="27">
        <v>9999</v>
      </c>
      <c r="J36" s="27">
        <v>9999</v>
      </c>
      <c r="K36" s="27">
        <v>9999</v>
      </c>
      <c r="L36" s="28">
        <f t="shared" si="1"/>
        <v>9999</v>
      </c>
    </row>
    <row r="37" spans="1:12" hidden="1">
      <c r="A37" s="22">
        <f t="shared" si="0"/>
        <v>14</v>
      </c>
      <c r="B37" s="25"/>
      <c r="C37" s="25"/>
      <c r="D37" s="25"/>
      <c r="E37" s="25"/>
      <c r="F37" s="25"/>
      <c r="G37" s="25"/>
      <c r="H37" s="26"/>
      <c r="I37" s="27">
        <v>9999</v>
      </c>
      <c r="J37" s="27">
        <v>9999</v>
      </c>
      <c r="K37" s="27">
        <v>9999</v>
      </c>
      <c r="L37" s="28">
        <f t="shared" si="1"/>
        <v>9999</v>
      </c>
    </row>
    <row r="38" spans="1:12" hidden="1">
      <c r="A38" s="22">
        <f t="shared" si="0"/>
        <v>14</v>
      </c>
      <c r="B38" s="25"/>
      <c r="C38" s="25"/>
      <c r="D38" s="25"/>
      <c r="E38" s="25"/>
      <c r="F38" s="25"/>
      <c r="G38" s="25"/>
      <c r="H38" s="26"/>
      <c r="I38" s="27">
        <v>9999</v>
      </c>
      <c r="J38" s="27">
        <v>9999</v>
      </c>
      <c r="K38" s="27">
        <v>9999</v>
      </c>
      <c r="L38" s="28">
        <f t="shared" si="1"/>
        <v>9999</v>
      </c>
    </row>
    <row r="39" spans="1:12" hidden="1">
      <c r="A39" s="22">
        <f t="shared" si="0"/>
        <v>14</v>
      </c>
      <c r="B39" s="25"/>
      <c r="C39" s="25"/>
      <c r="D39" s="25"/>
      <c r="E39" s="25"/>
      <c r="F39" s="25"/>
      <c r="G39" s="25"/>
      <c r="H39" s="26"/>
      <c r="I39" s="27">
        <v>9999</v>
      </c>
      <c r="J39" s="27">
        <v>9999</v>
      </c>
      <c r="K39" s="27">
        <v>9999</v>
      </c>
      <c r="L39" s="28">
        <f t="shared" si="1"/>
        <v>9999</v>
      </c>
    </row>
    <row r="40" spans="1:12" hidden="1">
      <c r="A40" s="22">
        <f t="shared" si="0"/>
        <v>14</v>
      </c>
      <c r="B40" s="25"/>
      <c r="C40" s="25"/>
      <c r="D40" s="25"/>
      <c r="E40" s="25"/>
      <c r="F40" s="25"/>
      <c r="G40" s="25"/>
      <c r="H40" s="26"/>
      <c r="I40" s="27">
        <v>9999</v>
      </c>
      <c r="J40" s="27">
        <v>9999</v>
      </c>
      <c r="K40" s="27">
        <v>9999</v>
      </c>
      <c r="L40" s="28">
        <f t="shared" si="1"/>
        <v>9999</v>
      </c>
    </row>
    <row r="41" spans="1:12" hidden="1">
      <c r="A41" s="22">
        <f t="shared" si="0"/>
        <v>14</v>
      </c>
      <c r="B41" s="25"/>
      <c r="C41" s="25"/>
      <c r="D41" s="25"/>
      <c r="E41" s="25"/>
      <c r="F41" s="25"/>
      <c r="G41" s="25"/>
      <c r="H41" s="26"/>
      <c r="I41" s="27">
        <v>9999</v>
      </c>
      <c r="J41" s="27">
        <v>9999</v>
      </c>
      <c r="K41" s="27">
        <v>9999</v>
      </c>
      <c r="L41" s="28">
        <f t="shared" si="1"/>
        <v>9999</v>
      </c>
    </row>
    <row r="42" spans="1:12" hidden="1">
      <c r="A42" s="22">
        <f t="shared" si="0"/>
        <v>14</v>
      </c>
      <c r="B42" s="25"/>
      <c r="C42" s="25"/>
      <c r="D42" s="25"/>
      <c r="E42" s="25"/>
      <c r="F42" s="25"/>
      <c r="G42" s="25"/>
      <c r="H42" s="26"/>
      <c r="I42" s="27">
        <v>9999</v>
      </c>
      <c r="J42" s="27">
        <v>9999</v>
      </c>
      <c r="K42" s="27">
        <v>9999</v>
      </c>
      <c r="L42" s="28">
        <f t="shared" si="1"/>
        <v>9999</v>
      </c>
    </row>
    <row r="43" spans="1:12" hidden="1">
      <c r="A43" s="22">
        <f t="shared" si="0"/>
        <v>14</v>
      </c>
      <c r="B43" s="25"/>
      <c r="C43" s="25"/>
      <c r="D43" s="25"/>
      <c r="E43" s="25"/>
      <c r="F43" s="25"/>
      <c r="G43" s="25"/>
      <c r="H43" s="26"/>
      <c r="I43" s="27">
        <v>9999</v>
      </c>
      <c r="J43" s="27">
        <v>9999</v>
      </c>
      <c r="K43" s="27">
        <v>9999</v>
      </c>
      <c r="L43" s="28">
        <f t="shared" si="1"/>
        <v>9999</v>
      </c>
    </row>
    <row r="44" spans="1:12" ht="13.8" hidden="1" thickBot="1">
      <c r="A44" s="22">
        <f t="shared" si="0"/>
        <v>14</v>
      </c>
      <c r="B44" s="29"/>
      <c r="C44" s="29"/>
      <c r="D44" s="29"/>
      <c r="E44" s="29"/>
      <c r="F44" s="29"/>
      <c r="G44" s="29"/>
      <c r="H44" s="30"/>
      <c r="I44" s="27">
        <v>9999</v>
      </c>
      <c r="J44" s="27">
        <v>9999</v>
      </c>
      <c r="K44" s="27">
        <v>9999</v>
      </c>
      <c r="L44" s="28">
        <f t="shared" si="1"/>
        <v>9999</v>
      </c>
    </row>
    <row r="45" spans="1:12" ht="13.8" thickBot="1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3.8" thickBot="1">
      <c r="A46" s="12"/>
      <c r="B46" s="11"/>
      <c r="C46" s="9"/>
      <c r="D46" s="31" t="s">
        <v>8</v>
      </c>
      <c r="E46" s="9"/>
      <c r="F46" s="9"/>
      <c r="G46" s="9"/>
      <c r="H46" s="10"/>
      <c r="I46" s="9"/>
      <c r="J46" s="9"/>
      <c r="K46" s="9"/>
      <c r="L46" s="10" t="s">
        <v>14</v>
      </c>
    </row>
    <row r="47" spans="1:12" ht="13.8" thickBot="1">
      <c r="A47" s="2" t="s">
        <v>1</v>
      </c>
      <c r="B47" s="3" t="s">
        <v>2</v>
      </c>
      <c r="C47" s="3" t="s">
        <v>3</v>
      </c>
      <c r="D47" s="3" t="s">
        <v>4</v>
      </c>
      <c r="E47" s="3" t="s">
        <v>5</v>
      </c>
      <c r="F47" s="3" t="s">
        <v>15</v>
      </c>
      <c r="G47" s="3" t="s">
        <v>6</v>
      </c>
      <c r="H47" s="4" t="s">
        <v>7</v>
      </c>
      <c r="I47" s="3" t="s">
        <v>30</v>
      </c>
      <c r="J47" s="3" t="s">
        <v>31</v>
      </c>
      <c r="K47" s="3" t="s">
        <v>32</v>
      </c>
      <c r="L47" s="24" t="s">
        <v>16</v>
      </c>
    </row>
    <row r="48" spans="1:12">
      <c r="A48" s="22">
        <f>RANK(L48,$L$48:$L$147,1)</f>
        <v>15</v>
      </c>
      <c r="B48" s="32">
        <v>92</v>
      </c>
      <c r="C48" s="25" t="s">
        <v>99</v>
      </c>
      <c r="D48" s="25"/>
      <c r="E48" s="25"/>
      <c r="F48" s="25" t="s">
        <v>100</v>
      </c>
      <c r="G48" s="25">
        <v>2006</v>
      </c>
      <c r="H48" s="26" t="s">
        <v>60</v>
      </c>
      <c r="I48" s="27">
        <v>14.24</v>
      </c>
      <c r="J48" s="27">
        <v>14.2</v>
      </c>
      <c r="K48" s="27">
        <v>9999</v>
      </c>
      <c r="L48" s="28">
        <f>MIN(I48,J48,K48)</f>
        <v>14.2</v>
      </c>
    </row>
    <row r="49" spans="1:12">
      <c r="A49" s="22">
        <f>RANK(L49,$L$48:$L$147,1)</f>
        <v>16</v>
      </c>
      <c r="B49" s="32">
        <v>90</v>
      </c>
      <c r="C49" s="25" t="s">
        <v>96</v>
      </c>
      <c r="D49" s="25"/>
      <c r="E49" s="25"/>
      <c r="F49" s="25" t="s">
        <v>97</v>
      </c>
      <c r="G49" s="25">
        <v>2005</v>
      </c>
      <c r="H49" s="26" t="s">
        <v>60</v>
      </c>
      <c r="I49" s="27">
        <v>14.33</v>
      </c>
      <c r="J49" s="27">
        <v>14.51</v>
      </c>
      <c r="K49" s="27">
        <v>9999</v>
      </c>
      <c r="L49" s="28">
        <f>MIN(I49,J49,K49)</f>
        <v>14.33</v>
      </c>
    </row>
    <row r="50" spans="1:12">
      <c r="A50" s="22">
        <f>RANK(L50,$L$48:$L$147,1)</f>
        <v>17</v>
      </c>
      <c r="B50" s="32">
        <v>94</v>
      </c>
      <c r="C50" s="25" t="s">
        <v>101</v>
      </c>
      <c r="D50" s="25"/>
      <c r="E50" s="25"/>
      <c r="F50" s="25" t="s">
        <v>102</v>
      </c>
      <c r="G50" s="25">
        <v>2007</v>
      </c>
      <c r="H50" s="26" t="s">
        <v>60</v>
      </c>
      <c r="I50" s="27">
        <v>15.78</v>
      </c>
      <c r="J50" s="27">
        <v>15.31</v>
      </c>
      <c r="K50" s="27">
        <v>9999</v>
      </c>
      <c r="L50" s="28">
        <f>MIN(I50,J50,K50)</f>
        <v>15.31</v>
      </c>
    </row>
    <row r="51" spans="1:12">
      <c r="A51" s="22">
        <f>RANK(L51,$L$48:$L$147,1)</f>
        <v>18</v>
      </c>
      <c r="B51" s="32">
        <v>13</v>
      </c>
      <c r="C51" s="25" t="s">
        <v>98</v>
      </c>
      <c r="D51" s="25"/>
      <c r="E51" s="25"/>
      <c r="F51" s="25">
        <v>21837</v>
      </c>
      <c r="G51" s="25">
        <v>2005</v>
      </c>
      <c r="H51" s="26" t="s">
        <v>60</v>
      </c>
      <c r="I51" s="27">
        <v>15.49</v>
      </c>
      <c r="J51" s="27">
        <v>16.25</v>
      </c>
      <c r="K51" s="27">
        <v>9999</v>
      </c>
      <c r="L51" s="28">
        <f>MIN(I51,J51,K51)</f>
        <v>15.49</v>
      </c>
    </row>
    <row r="52" spans="1:12">
      <c r="A52" s="22">
        <f>RANK(L52,$L$48:$L$147,1)</f>
        <v>14</v>
      </c>
      <c r="B52" s="32">
        <v>112</v>
      </c>
      <c r="C52" s="25" t="s">
        <v>69</v>
      </c>
      <c r="D52" s="25"/>
      <c r="E52" s="25"/>
      <c r="F52" s="25" t="s">
        <v>56</v>
      </c>
      <c r="G52" s="25">
        <v>1961</v>
      </c>
      <c r="H52" s="26" t="s">
        <v>40</v>
      </c>
      <c r="I52" s="27">
        <v>14.55</v>
      </c>
      <c r="J52" s="27">
        <v>14.19</v>
      </c>
      <c r="K52" s="27">
        <v>9999</v>
      </c>
      <c r="L52" s="28">
        <f>MIN(I52,J52,K52)</f>
        <v>14.19</v>
      </c>
    </row>
    <row r="53" spans="1:12">
      <c r="A53" s="22">
        <f>RANK(L53,$L$48:$L$147,1)</f>
        <v>20</v>
      </c>
      <c r="B53" s="32">
        <v>113</v>
      </c>
      <c r="C53" s="25" t="s">
        <v>70</v>
      </c>
      <c r="D53" s="25"/>
      <c r="E53" s="25"/>
      <c r="F53" s="25" t="s">
        <v>39</v>
      </c>
      <c r="G53" s="25">
        <v>1971</v>
      </c>
      <c r="H53" s="26" t="s">
        <v>40</v>
      </c>
      <c r="I53" s="27">
        <v>18.5</v>
      </c>
      <c r="J53" s="27">
        <v>17.79</v>
      </c>
      <c r="K53" s="27">
        <v>9999</v>
      </c>
      <c r="L53" s="28">
        <f>MIN(I53,J53,K53)</f>
        <v>17.79</v>
      </c>
    </row>
    <row r="54" spans="1:12">
      <c r="A54" s="22">
        <f>RANK(L54,$L$48:$L$147,1)</f>
        <v>1</v>
      </c>
      <c r="B54" s="32">
        <v>111</v>
      </c>
      <c r="C54" s="25" t="s">
        <v>72</v>
      </c>
      <c r="D54" s="25"/>
      <c r="E54" s="25"/>
      <c r="F54" s="25" t="s">
        <v>73</v>
      </c>
      <c r="G54" s="25">
        <v>1995</v>
      </c>
      <c r="H54" s="26" t="s">
        <v>21</v>
      </c>
      <c r="I54" s="27">
        <v>12.1</v>
      </c>
      <c r="J54" s="27">
        <v>12.15</v>
      </c>
      <c r="K54" s="27">
        <v>9999</v>
      </c>
      <c r="L54" s="28">
        <f>MIN(I54,J54,K54)</f>
        <v>12.1</v>
      </c>
    </row>
    <row r="55" spans="1:12">
      <c r="A55" s="22">
        <f>RANK(L55,$L$48:$L$147,1)</f>
        <v>2</v>
      </c>
      <c r="B55" s="32">
        <v>107</v>
      </c>
      <c r="C55" s="25" t="s">
        <v>78</v>
      </c>
      <c r="D55" s="25"/>
      <c r="E55" s="25"/>
      <c r="F55" s="25" t="s">
        <v>79</v>
      </c>
      <c r="G55" s="25">
        <v>1997</v>
      </c>
      <c r="H55" s="26" t="s">
        <v>21</v>
      </c>
      <c r="I55" s="27">
        <v>12.12</v>
      </c>
      <c r="J55" s="27">
        <v>12.37</v>
      </c>
      <c r="K55" s="27">
        <v>9999</v>
      </c>
      <c r="L55" s="28">
        <f>MIN(I55,J55,K55)</f>
        <v>12.12</v>
      </c>
    </row>
    <row r="56" spans="1:12">
      <c r="A56" s="22">
        <f>RANK(L56,$L$48:$L$147,1)</f>
        <v>3</v>
      </c>
      <c r="B56" s="32">
        <v>105</v>
      </c>
      <c r="C56" s="25" t="s">
        <v>74</v>
      </c>
      <c r="D56" s="25"/>
      <c r="E56" s="25"/>
      <c r="F56" s="25" t="s">
        <v>75</v>
      </c>
      <c r="G56" s="25">
        <v>1996</v>
      </c>
      <c r="H56" s="26" t="s">
        <v>21</v>
      </c>
      <c r="I56" s="27">
        <v>12.21</v>
      </c>
      <c r="J56" s="27">
        <v>12.22</v>
      </c>
      <c r="K56" s="27">
        <v>9999</v>
      </c>
      <c r="L56" s="28">
        <f>MIN(I56,J56,K56)</f>
        <v>12.21</v>
      </c>
    </row>
    <row r="57" spans="1:12">
      <c r="A57" s="22">
        <f>RANK(L57,$L$48:$L$147,1)</f>
        <v>4</v>
      </c>
      <c r="B57" s="32">
        <v>109</v>
      </c>
      <c r="C57" s="25" t="s">
        <v>82</v>
      </c>
      <c r="D57" s="25"/>
      <c r="E57" s="25"/>
      <c r="F57" s="25" t="s">
        <v>83</v>
      </c>
      <c r="G57" s="25">
        <v>2000</v>
      </c>
      <c r="H57" s="26" t="s">
        <v>21</v>
      </c>
      <c r="I57" s="27">
        <v>12.32</v>
      </c>
      <c r="J57" s="27">
        <v>12.4</v>
      </c>
      <c r="K57" s="27">
        <v>9999</v>
      </c>
      <c r="L57" s="28">
        <f>MIN(I57,J57,K57)</f>
        <v>12.32</v>
      </c>
    </row>
    <row r="58" spans="1:12">
      <c r="A58" s="22">
        <f>RANK(L58,$L$48:$L$147,1)</f>
        <v>5</v>
      </c>
      <c r="B58" s="32">
        <v>106</v>
      </c>
      <c r="C58" s="25" t="s">
        <v>76</v>
      </c>
      <c r="D58" s="25"/>
      <c r="E58" s="25"/>
      <c r="F58" s="25" t="s">
        <v>77</v>
      </c>
      <c r="G58" s="25">
        <v>1997</v>
      </c>
      <c r="H58" s="26" t="s">
        <v>21</v>
      </c>
      <c r="I58" s="27">
        <v>12.47</v>
      </c>
      <c r="J58" s="27">
        <v>12.42</v>
      </c>
      <c r="K58" s="27">
        <v>9999</v>
      </c>
      <c r="L58" s="28">
        <f>MIN(I58,J58,K58)</f>
        <v>12.42</v>
      </c>
    </row>
    <row r="59" spans="1:12" ht="13.8" thickBot="1">
      <c r="A59" s="22">
        <f>RANK(L59,$L$48:$L$147,1)</f>
        <v>6</v>
      </c>
      <c r="B59" s="13">
        <v>114</v>
      </c>
      <c r="C59" s="14" t="s">
        <v>71</v>
      </c>
      <c r="D59" s="14"/>
      <c r="E59" s="14"/>
      <c r="F59" s="14">
        <v>18256</v>
      </c>
      <c r="G59" s="14">
        <v>1999</v>
      </c>
      <c r="H59" s="21" t="s">
        <v>21</v>
      </c>
      <c r="I59" s="27">
        <v>12.46</v>
      </c>
      <c r="J59" s="27">
        <v>12.75</v>
      </c>
      <c r="K59" s="27">
        <v>9999</v>
      </c>
      <c r="L59" s="28">
        <f>MIN(I59,J59,K59)</f>
        <v>12.46</v>
      </c>
    </row>
    <row r="60" spans="1:12">
      <c r="A60" s="22">
        <f>RANK(L60,$L$48:$L$147,1)</f>
        <v>10</v>
      </c>
      <c r="B60" s="15">
        <v>110</v>
      </c>
      <c r="C60" s="16" t="s">
        <v>84</v>
      </c>
      <c r="D60" s="16"/>
      <c r="E60" s="16"/>
      <c r="F60" s="16" t="s">
        <v>56</v>
      </c>
      <c r="G60" s="16">
        <v>2000</v>
      </c>
      <c r="H60" s="19" t="s">
        <v>21</v>
      </c>
      <c r="I60" s="27">
        <v>13.66</v>
      </c>
      <c r="J60" s="27">
        <v>13.66</v>
      </c>
      <c r="K60" s="27">
        <v>9999</v>
      </c>
      <c r="L60" s="28">
        <f>MIN(I60,J60,K60)</f>
        <v>13.66</v>
      </c>
    </row>
    <row r="61" spans="1:12">
      <c r="A61" s="22">
        <f>RANK(L61,$L$48:$L$147,1)</f>
        <v>12</v>
      </c>
      <c r="B61" s="32">
        <v>108</v>
      </c>
      <c r="C61" s="25" t="s">
        <v>80</v>
      </c>
      <c r="D61" s="25"/>
      <c r="E61" s="25"/>
      <c r="F61" s="25" t="s">
        <v>81</v>
      </c>
      <c r="G61" s="25">
        <v>2000</v>
      </c>
      <c r="H61" s="26" t="s">
        <v>21</v>
      </c>
      <c r="I61" s="27">
        <v>13.89</v>
      </c>
      <c r="J61" s="27">
        <v>14.11</v>
      </c>
      <c r="K61" s="27">
        <v>9999</v>
      </c>
      <c r="L61" s="28">
        <f>MIN(I61,J61,K61)</f>
        <v>13.89</v>
      </c>
    </row>
    <row r="62" spans="1:12">
      <c r="A62" s="22">
        <f>RANK(L62,$L$48:$L$147,1)</f>
        <v>7</v>
      </c>
      <c r="B62" s="32">
        <v>98</v>
      </c>
      <c r="C62" s="25" t="s">
        <v>89</v>
      </c>
      <c r="D62" s="25"/>
      <c r="E62" s="25"/>
      <c r="F62" s="25" t="s">
        <v>90</v>
      </c>
      <c r="G62" s="25">
        <v>2002</v>
      </c>
      <c r="H62" s="26" t="s">
        <v>52</v>
      </c>
      <c r="I62" s="27">
        <v>13.04</v>
      </c>
      <c r="J62" s="27">
        <v>12.89</v>
      </c>
      <c r="K62" s="27">
        <v>9999</v>
      </c>
      <c r="L62" s="28">
        <f>MIN(I62,J62,K62)</f>
        <v>12.89</v>
      </c>
    </row>
    <row r="63" spans="1:12">
      <c r="A63" s="22">
        <f>RANK(L63,$L$48:$L$147,1)</f>
        <v>8</v>
      </c>
      <c r="B63" s="32">
        <v>102</v>
      </c>
      <c r="C63" s="25" t="s">
        <v>93</v>
      </c>
      <c r="D63" s="25"/>
      <c r="E63" s="25"/>
      <c r="F63" s="25" t="s">
        <v>94</v>
      </c>
      <c r="G63" s="25">
        <v>2003</v>
      </c>
      <c r="H63" s="26" t="s">
        <v>52</v>
      </c>
      <c r="I63" s="27">
        <v>13.47</v>
      </c>
      <c r="J63" s="27">
        <v>13.2</v>
      </c>
      <c r="K63" s="27">
        <v>9999</v>
      </c>
      <c r="L63" s="28">
        <f>MIN(I63,J63,K63)</f>
        <v>13.2</v>
      </c>
    </row>
    <row r="64" spans="1:12">
      <c r="A64" s="22">
        <f>RANK(L64,$L$48:$L$147,1)</f>
        <v>9</v>
      </c>
      <c r="B64" s="32">
        <v>95</v>
      </c>
      <c r="C64" s="25" t="s">
        <v>85</v>
      </c>
      <c r="D64" s="25"/>
      <c r="E64" s="25"/>
      <c r="F64" s="25" t="s">
        <v>86</v>
      </c>
      <c r="G64" s="25">
        <v>2001</v>
      </c>
      <c r="H64" s="26" t="s">
        <v>52</v>
      </c>
      <c r="I64" s="27">
        <v>13.51</v>
      </c>
      <c r="J64" s="27">
        <v>13.95</v>
      </c>
      <c r="K64" s="27">
        <v>9999</v>
      </c>
      <c r="L64" s="28">
        <f>MIN(I64,J64,K64)</f>
        <v>13.51</v>
      </c>
    </row>
    <row r="65" spans="1:12">
      <c r="A65" s="22">
        <f>RANK(L65,$L$48:$L$147,1)</f>
        <v>11</v>
      </c>
      <c r="B65" s="32">
        <v>103</v>
      </c>
      <c r="C65" s="25" t="s">
        <v>95</v>
      </c>
      <c r="D65" s="25"/>
      <c r="E65" s="25"/>
      <c r="F65" s="25" t="s">
        <v>86</v>
      </c>
      <c r="G65" s="25">
        <v>2003</v>
      </c>
      <c r="H65" s="26" t="s">
        <v>52</v>
      </c>
      <c r="I65" s="27">
        <v>13.97</v>
      </c>
      <c r="J65" s="27">
        <v>13.72</v>
      </c>
      <c r="K65" s="27">
        <v>9999</v>
      </c>
      <c r="L65" s="28">
        <f>MIN(I65,J65,K65)</f>
        <v>13.72</v>
      </c>
    </row>
    <row r="66" spans="1:12">
      <c r="A66" s="22">
        <f>RANK(L66,$L$48:$L$147,1)</f>
        <v>13</v>
      </c>
      <c r="B66" s="32">
        <v>96</v>
      </c>
      <c r="C66" s="25" t="s">
        <v>87</v>
      </c>
      <c r="D66" s="25"/>
      <c r="E66" s="25"/>
      <c r="F66" s="25" t="s">
        <v>88</v>
      </c>
      <c r="G66" s="25">
        <v>2002</v>
      </c>
      <c r="H66" s="26" t="s">
        <v>52</v>
      </c>
      <c r="I66" s="27">
        <v>14.39</v>
      </c>
      <c r="J66" s="27">
        <v>14</v>
      </c>
      <c r="K66" s="27">
        <v>9999</v>
      </c>
      <c r="L66" s="28">
        <f>MIN(I66,J66,K66)</f>
        <v>14</v>
      </c>
    </row>
    <row r="67" spans="1:12">
      <c r="A67" s="22">
        <f>RANK(L67,$L$48:$L$147,1)</f>
        <v>19</v>
      </c>
      <c r="B67" s="32">
        <v>101</v>
      </c>
      <c r="C67" s="25" t="s">
        <v>91</v>
      </c>
      <c r="D67" s="25"/>
      <c r="E67" s="25"/>
      <c r="F67" s="25" t="s">
        <v>92</v>
      </c>
      <c r="G67" s="25">
        <v>2003</v>
      </c>
      <c r="H67" s="26" t="s">
        <v>52</v>
      </c>
      <c r="I67" s="27">
        <v>15.52</v>
      </c>
      <c r="J67" s="27">
        <v>15.66</v>
      </c>
      <c r="K67" s="27">
        <v>9999</v>
      </c>
      <c r="L67" s="28">
        <f>MIN(I67,J67,K67)</f>
        <v>15.52</v>
      </c>
    </row>
    <row r="68" spans="1:12">
      <c r="A68" s="22">
        <f t="shared" ref="A49:A112" si="2">RANK(L68,$L$48:$L$147,1)</f>
        <v>21</v>
      </c>
      <c r="B68" s="32"/>
      <c r="C68" s="25"/>
      <c r="D68" s="25"/>
      <c r="E68" s="25"/>
      <c r="F68" s="25"/>
      <c r="G68" s="25"/>
      <c r="H68" s="26"/>
      <c r="I68" s="27">
        <v>9999</v>
      </c>
      <c r="J68" s="27">
        <v>9999</v>
      </c>
      <c r="K68" s="27">
        <v>9999</v>
      </c>
      <c r="L68" s="28">
        <f t="shared" ref="L49:L112" si="3">MIN(I68,J68,K68)</f>
        <v>9999</v>
      </c>
    </row>
    <row r="69" spans="1:12">
      <c r="A69" s="22">
        <f t="shared" si="2"/>
        <v>21</v>
      </c>
      <c r="B69" s="32"/>
      <c r="C69" s="25"/>
      <c r="D69" s="25"/>
      <c r="E69" s="25"/>
      <c r="F69" s="25"/>
      <c r="G69" s="25"/>
      <c r="H69" s="26"/>
      <c r="I69" s="27">
        <v>9999</v>
      </c>
      <c r="J69" s="27">
        <v>9999</v>
      </c>
      <c r="K69" s="27">
        <v>9999</v>
      </c>
      <c r="L69" s="28">
        <f t="shared" si="3"/>
        <v>9999</v>
      </c>
    </row>
    <row r="70" spans="1:12" hidden="1">
      <c r="A70" s="22">
        <f t="shared" si="2"/>
        <v>21</v>
      </c>
      <c r="B70" s="32"/>
      <c r="C70" s="25"/>
      <c r="D70" s="25"/>
      <c r="E70" s="25"/>
      <c r="F70" s="25"/>
      <c r="G70" s="25"/>
      <c r="H70" s="26"/>
      <c r="I70" s="27">
        <v>9999</v>
      </c>
      <c r="J70" s="27">
        <v>9999</v>
      </c>
      <c r="K70" s="27">
        <v>9999</v>
      </c>
      <c r="L70" s="28">
        <f t="shared" si="3"/>
        <v>9999</v>
      </c>
    </row>
    <row r="71" spans="1:12" hidden="1">
      <c r="A71" s="22">
        <f t="shared" si="2"/>
        <v>21</v>
      </c>
      <c r="B71" s="32"/>
      <c r="C71" s="25"/>
      <c r="D71" s="25"/>
      <c r="E71" s="25"/>
      <c r="F71" s="25"/>
      <c r="G71" s="25"/>
      <c r="H71" s="26"/>
      <c r="I71" s="27">
        <v>9999</v>
      </c>
      <c r="J71" s="27">
        <v>9999</v>
      </c>
      <c r="K71" s="27">
        <v>9999</v>
      </c>
      <c r="L71" s="28">
        <f t="shared" si="3"/>
        <v>9999</v>
      </c>
    </row>
    <row r="72" spans="1:12" hidden="1">
      <c r="A72" s="22">
        <f t="shared" si="2"/>
        <v>21</v>
      </c>
      <c r="B72" s="32"/>
      <c r="C72" s="25"/>
      <c r="D72" s="25"/>
      <c r="E72" s="25"/>
      <c r="F72" s="25"/>
      <c r="G72" s="25"/>
      <c r="H72" s="26"/>
      <c r="I72" s="27">
        <v>9999</v>
      </c>
      <c r="J72" s="27">
        <v>9999</v>
      </c>
      <c r="K72" s="27">
        <v>9999</v>
      </c>
      <c r="L72" s="28">
        <f t="shared" si="3"/>
        <v>9999</v>
      </c>
    </row>
    <row r="73" spans="1:12" hidden="1">
      <c r="A73" s="22">
        <f t="shared" si="2"/>
        <v>21</v>
      </c>
      <c r="B73" s="32"/>
      <c r="C73" s="25"/>
      <c r="D73" s="25"/>
      <c r="E73" s="25"/>
      <c r="F73" s="25"/>
      <c r="G73" s="25"/>
      <c r="H73" s="26"/>
      <c r="I73" s="27">
        <v>9999</v>
      </c>
      <c r="J73" s="27">
        <v>9999</v>
      </c>
      <c r="K73" s="27">
        <v>9999</v>
      </c>
      <c r="L73" s="28">
        <f t="shared" si="3"/>
        <v>9999</v>
      </c>
    </row>
    <row r="74" spans="1:12" hidden="1">
      <c r="A74" s="22">
        <f t="shared" si="2"/>
        <v>21</v>
      </c>
      <c r="B74" s="32"/>
      <c r="C74" s="25"/>
      <c r="D74" s="25"/>
      <c r="E74" s="25"/>
      <c r="F74" s="25"/>
      <c r="G74" s="25"/>
      <c r="H74" s="26"/>
      <c r="I74" s="27">
        <v>9999</v>
      </c>
      <c r="J74" s="27">
        <v>9999</v>
      </c>
      <c r="K74" s="27">
        <v>9999</v>
      </c>
      <c r="L74" s="28">
        <f t="shared" si="3"/>
        <v>9999</v>
      </c>
    </row>
    <row r="75" spans="1:12" hidden="1">
      <c r="A75" s="22">
        <f t="shared" si="2"/>
        <v>21</v>
      </c>
      <c r="B75" s="32"/>
      <c r="C75" s="25"/>
      <c r="D75" s="25"/>
      <c r="E75" s="25"/>
      <c r="F75" s="25"/>
      <c r="G75" s="25"/>
      <c r="H75" s="26"/>
      <c r="I75" s="27">
        <v>9999</v>
      </c>
      <c r="J75" s="27">
        <v>9999</v>
      </c>
      <c r="K75" s="27">
        <v>9999</v>
      </c>
      <c r="L75" s="28">
        <f t="shared" si="3"/>
        <v>9999</v>
      </c>
    </row>
    <row r="76" spans="1:12" hidden="1">
      <c r="A76" s="22">
        <f t="shared" si="2"/>
        <v>21</v>
      </c>
      <c r="B76" s="32"/>
      <c r="C76" s="25"/>
      <c r="D76" s="25"/>
      <c r="E76" s="25"/>
      <c r="F76" s="25"/>
      <c r="G76" s="25"/>
      <c r="H76" s="26"/>
      <c r="I76" s="27">
        <v>9999</v>
      </c>
      <c r="J76" s="27">
        <v>9999</v>
      </c>
      <c r="K76" s="27">
        <v>9999</v>
      </c>
      <c r="L76" s="28">
        <f t="shared" si="3"/>
        <v>9999</v>
      </c>
    </row>
    <row r="77" spans="1:12" hidden="1">
      <c r="A77" s="22">
        <f t="shared" si="2"/>
        <v>21</v>
      </c>
      <c r="B77" s="32"/>
      <c r="C77" s="25"/>
      <c r="D77" s="25"/>
      <c r="E77" s="25"/>
      <c r="F77" s="25"/>
      <c r="G77" s="25"/>
      <c r="H77" s="26"/>
      <c r="I77" s="27">
        <v>9999</v>
      </c>
      <c r="J77" s="27">
        <v>9999</v>
      </c>
      <c r="K77" s="27">
        <v>9999</v>
      </c>
      <c r="L77" s="28">
        <f t="shared" si="3"/>
        <v>9999</v>
      </c>
    </row>
    <row r="78" spans="1:12" hidden="1">
      <c r="A78" s="22">
        <f t="shared" si="2"/>
        <v>21</v>
      </c>
      <c r="B78" s="32"/>
      <c r="C78" s="25"/>
      <c r="D78" s="25"/>
      <c r="E78" s="25"/>
      <c r="F78" s="25"/>
      <c r="G78" s="25"/>
      <c r="H78" s="26"/>
      <c r="I78" s="27">
        <v>9999</v>
      </c>
      <c r="J78" s="27">
        <v>9999</v>
      </c>
      <c r="K78" s="27">
        <v>9999</v>
      </c>
      <c r="L78" s="28">
        <f t="shared" si="3"/>
        <v>9999</v>
      </c>
    </row>
    <row r="79" spans="1:12" hidden="1">
      <c r="A79" s="22">
        <f t="shared" si="2"/>
        <v>21</v>
      </c>
      <c r="B79" s="32"/>
      <c r="C79" s="25"/>
      <c r="D79" s="25"/>
      <c r="E79" s="25"/>
      <c r="F79" s="25"/>
      <c r="G79" s="25"/>
      <c r="H79" s="26"/>
      <c r="I79" s="27">
        <v>9999</v>
      </c>
      <c r="J79" s="27">
        <v>9999</v>
      </c>
      <c r="K79" s="27">
        <v>9999</v>
      </c>
      <c r="L79" s="28">
        <f t="shared" si="3"/>
        <v>9999</v>
      </c>
    </row>
    <row r="80" spans="1:12" hidden="1">
      <c r="A80" s="22">
        <f t="shared" si="2"/>
        <v>21</v>
      </c>
      <c r="B80" s="32"/>
      <c r="C80" s="25"/>
      <c r="D80" s="25"/>
      <c r="E80" s="25"/>
      <c r="F80" s="25"/>
      <c r="G80" s="25"/>
      <c r="H80" s="26"/>
      <c r="I80" s="27">
        <v>9999</v>
      </c>
      <c r="J80" s="27">
        <v>9999</v>
      </c>
      <c r="K80" s="27">
        <v>9999</v>
      </c>
      <c r="L80" s="28">
        <f t="shared" si="3"/>
        <v>9999</v>
      </c>
    </row>
    <row r="81" spans="1:12" hidden="1">
      <c r="A81" s="22">
        <f t="shared" si="2"/>
        <v>21</v>
      </c>
      <c r="B81" s="32"/>
      <c r="C81" s="25"/>
      <c r="D81" s="25"/>
      <c r="E81" s="25"/>
      <c r="F81" s="25"/>
      <c r="G81" s="25"/>
      <c r="H81" s="26"/>
      <c r="I81" s="27">
        <v>9999</v>
      </c>
      <c r="J81" s="27">
        <v>9999</v>
      </c>
      <c r="K81" s="27">
        <v>9999</v>
      </c>
      <c r="L81" s="28">
        <f t="shared" si="3"/>
        <v>9999</v>
      </c>
    </row>
    <row r="82" spans="1:12" hidden="1">
      <c r="A82" s="22">
        <f t="shared" si="2"/>
        <v>21</v>
      </c>
      <c r="B82" s="32"/>
      <c r="C82" s="25"/>
      <c r="D82" s="25"/>
      <c r="E82" s="25"/>
      <c r="F82" s="25"/>
      <c r="G82" s="25"/>
      <c r="H82" s="26"/>
      <c r="I82" s="27">
        <v>9999</v>
      </c>
      <c r="J82" s="27">
        <v>9999</v>
      </c>
      <c r="K82" s="27">
        <v>9999</v>
      </c>
      <c r="L82" s="28">
        <f t="shared" si="3"/>
        <v>9999</v>
      </c>
    </row>
    <row r="83" spans="1:12" hidden="1">
      <c r="A83" s="22">
        <f t="shared" si="2"/>
        <v>21</v>
      </c>
      <c r="B83" s="32"/>
      <c r="C83" s="25"/>
      <c r="D83" s="25"/>
      <c r="E83" s="25"/>
      <c r="F83" s="25"/>
      <c r="G83" s="25"/>
      <c r="H83" s="26"/>
      <c r="I83" s="27">
        <v>9999</v>
      </c>
      <c r="J83" s="27">
        <v>9999</v>
      </c>
      <c r="K83" s="27">
        <v>9999</v>
      </c>
      <c r="L83" s="28">
        <f t="shared" si="3"/>
        <v>9999</v>
      </c>
    </row>
    <row r="84" spans="1:12" hidden="1">
      <c r="A84" s="22">
        <f t="shared" si="2"/>
        <v>21</v>
      </c>
      <c r="B84" s="32"/>
      <c r="C84" s="25"/>
      <c r="D84" s="25"/>
      <c r="E84" s="25"/>
      <c r="F84" s="25"/>
      <c r="G84" s="25"/>
      <c r="H84" s="26"/>
      <c r="I84" s="27">
        <v>9999</v>
      </c>
      <c r="J84" s="27">
        <v>9999</v>
      </c>
      <c r="K84" s="27">
        <v>9999</v>
      </c>
      <c r="L84" s="28">
        <f t="shared" si="3"/>
        <v>9999</v>
      </c>
    </row>
    <row r="85" spans="1:12" hidden="1">
      <c r="A85" s="22">
        <f t="shared" si="2"/>
        <v>21</v>
      </c>
      <c r="B85" s="32"/>
      <c r="C85" s="25"/>
      <c r="D85" s="25"/>
      <c r="E85" s="25"/>
      <c r="F85" s="25"/>
      <c r="G85" s="25"/>
      <c r="H85" s="26"/>
      <c r="I85" s="27">
        <v>9999</v>
      </c>
      <c r="J85" s="27">
        <v>9999</v>
      </c>
      <c r="K85" s="27">
        <v>9999</v>
      </c>
      <c r="L85" s="28">
        <f t="shared" si="3"/>
        <v>9999</v>
      </c>
    </row>
    <row r="86" spans="1:12" hidden="1">
      <c r="A86" s="22">
        <f t="shared" si="2"/>
        <v>21</v>
      </c>
      <c r="B86" s="32"/>
      <c r="C86" s="25"/>
      <c r="D86" s="25"/>
      <c r="E86" s="25"/>
      <c r="F86" s="25"/>
      <c r="G86" s="25"/>
      <c r="H86" s="26"/>
      <c r="I86" s="27">
        <v>9999</v>
      </c>
      <c r="J86" s="27">
        <v>9999</v>
      </c>
      <c r="K86" s="27">
        <v>9999</v>
      </c>
      <c r="L86" s="28">
        <f t="shared" si="3"/>
        <v>9999</v>
      </c>
    </row>
    <row r="87" spans="1:12" hidden="1">
      <c r="A87" s="22">
        <f t="shared" si="2"/>
        <v>21</v>
      </c>
      <c r="B87" s="32"/>
      <c r="C87" s="25"/>
      <c r="D87" s="25"/>
      <c r="E87" s="25"/>
      <c r="F87" s="25"/>
      <c r="G87" s="25"/>
      <c r="H87" s="26"/>
      <c r="I87" s="27">
        <v>9999</v>
      </c>
      <c r="J87" s="27">
        <v>9999</v>
      </c>
      <c r="K87" s="27">
        <v>9999</v>
      </c>
      <c r="L87" s="28">
        <f t="shared" si="3"/>
        <v>9999</v>
      </c>
    </row>
    <row r="88" spans="1:12" hidden="1">
      <c r="A88" s="22">
        <f t="shared" si="2"/>
        <v>21</v>
      </c>
      <c r="B88" s="32"/>
      <c r="C88" s="25"/>
      <c r="D88" s="25"/>
      <c r="E88" s="25"/>
      <c r="F88" s="25"/>
      <c r="G88" s="25"/>
      <c r="H88" s="26"/>
      <c r="I88" s="27">
        <v>9999</v>
      </c>
      <c r="J88" s="27">
        <v>9999</v>
      </c>
      <c r="K88" s="27">
        <v>9999</v>
      </c>
      <c r="L88" s="28">
        <f t="shared" si="3"/>
        <v>9999</v>
      </c>
    </row>
    <row r="89" spans="1:12" hidden="1">
      <c r="A89" s="22">
        <f t="shared" si="2"/>
        <v>21</v>
      </c>
      <c r="B89" s="32"/>
      <c r="C89" s="25"/>
      <c r="D89" s="25"/>
      <c r="E89" s="25"/>
      <c r="F89" s="25"/>
      <c r="G89" s="25"/>
      <c r="H89" s="26"/>
      <c r="I89" s="27">
        <v>9999</v>
      </c>
      <c r="J89" s="27">
        <v>9999</v>
      </c>
      <c r="K89" s="27">
        <v>9999</v>
      </c>
      <c r="L89" s="28">
        <f t="shared" si="3"/>
        <v>9999</v>
      </c>
    </row>
    <row r="90" spans="1:12" hidden="1">
      <c r="A90" s="22">
        <f t="shared" si="2"/>
        <v>21</v>
      </c>
      <c r="B90" s="32"/>
      <c r="C90" s="25"/>
      <c r="D90" s="25"/>
      <c r="E90" s="25"/>
      <c r="F90" s="25"/>
      <c r="G90" s="25"/>
      <c r="H90" s="26"/>
      <c r="I90" s="27">
        <v>9999</v>
      </c>
      <c r="J90" s="27">
        <v>9999</v>
      </c>
      <c r="K90" s="27">
        <v>9999</v>
      </c>
      <c r="L90" s="28">
        <f t="shared" si="3"/>
        <v>9999</v>
      </c>
    </row>
    <row r="91" spans="1:12" hidden="1">
      <c r="A91" s="22">
        <f t="shared" si="2"/>
        <v>21</v>
      </c>
      <c r="B91" s="32"/>
      <c r="C91" s="25"/>
      <c r="D91" s="25"/>
      <c r="E91" s="25"/>
      <c r="F91" s="25"/>
      <c r="G91" s="25"/>
      <c r="H91" s="26"/>
      <c r="I91" s="27">
        <v>9999</v>
      </c>
      <c r="J91" s="27">
        <v>9999</v>
      </c>
      <c r="K91" s="27">
        <v>9999</v>
      </c>
      <c r="L91" s="28">
        <f t="shared" si="3"/>
        <v>9999</v>
      </c>
    </row>
    <row r="92" spans="1:12" hidden="1">
      <c r="A92" s="22">
        <f t="shared" si="2"/>
        <v>21</v>
      </c>
      <c r="B92" s="32"/>
      <c r="C92" s="25"/>
      <c r="D92" s="25"/>
      <c r="E92" s="25"/>
      <c r="F92" s="25"/>
      <c r="G92" s="25"/>
      <c r="H92" s="26"/>
      <c r="I92" s="27">
        <v>9999</v>
      </c>
      <c r="J92" s="27">
        <v>9999</v>
      </c>
      <c r="K92" s="27">
        <v>9999</v>
      </c>
      <c r="L92" s="28">
        <f t="shared" si="3"/>
        <v>9999</v>
      </c>
    </row>
    <row r="93" spans="1:12" hidden="1">
      <c r="A93" s="22">
        <f t="shared" si="2"/>
        <v>21</v>
      </c>
      <c r="B93" s="32"/>
      <c r="C93" s="25"/>
      <c r="D93" s="25"/>
      <c r="E93" s="25"/>
      <c r="F93" s="25"/>
      <c r="G93" s="25"/>
      <c r="H93" s="26"/>
      <c r="I93" s="27">
        <v>9999</v>
      </c>
      <c r="J93" s="27">
        <v>9999</v>
      </c>
      <c r="K93" s="27">
        <v>9999</v>
      </c>
      <c r="L93" s="28">
        <f t="shared" si="3"/>
        <v>9999</v>
      </c>
    </row>
    <row r="94" spans="1:12" hidden="1">
      <c r="A94" s="22">
        <f t="shared" si="2"/>
        <v>21</v>
      </c>
      <c r="B94" s="32"/>
      <c r="C94" s="25"/>
      <c r="D94" s="25"/>
      <c r="E94" s="25"/>
      <c r="F94" s="25"/>
      <c r="G94" s="25"/>
      <c r="H94" s="26"/>
      <c r="I94" s="27">
        <v>9999</v>
      </c>
      <c r="J94" s="27">
        <v>9999</v>
      </c>
      <c r="K94" s="27">
        <v>9999</v>
      </c>
      <c r="L94" s="28">
        <f t="shared" si="3"/>
        <v>9999</v>
      </c>
    </row>
    <row r="95" spans="1:12" hidden="1">
      <c r="A95" s="22">
        <f t="shared" si="2"/>
        <v>21</v>
      </c>
      <c r="B95" s="32"/>
      <c r="C95" s="25"/>
      <c r="D95" s="25"/>
      <c r="E95" s="25"/>
      <c r="F95" s="25"/>
      <c r="G95" s="25"/>
      <c r="H95" s="26"/>
      <c r="I95" s="27">
        <v>9999</v>
      </c>
      <c r="J95" s="27">
        <v>9999</v>
      </c>
      <c r="K95" s="27">
        <v>9999</v>
      </c>
      <c r="L95" s="28">
        <f t="shared" si="3"/>
        <v>9999</v>
      </c>
    </row>
    <row r="96" spans="1:12" hidden="1">
      <c r="A96" s="22">
        <f t="shared" si="2"/>
        <v>21</v>
      </c>
      <c r="B96" s="32"/>
      <c r="C96" s="25"/>
      <c r="D96" s="25"/>
      <c r="E96" s="25"/>
      <c r="F96" s="25"/>
      <c r="G96" s="25"/>
      <c r="H96" s="26"/>
      <c r="I96" s="27">
        <v>9999</v>
      </c>
      <c r="J96" s="27">
        <v>9999</v>
      </c>
      <c r="K96" s="27">
        <v>9999</v>
      </c>
      <c r="L96" s="28">
        <f t="shared" si="3"/>
        <v>9999</v>
      </c>
    </row>
    <row r="97" spans="1:12" hidden="1">
      <c r="A97" s="22">
        <f t="shared" si="2"/>
        <v>21</v>
      </c>
      <c r="B97" s="32"/>
      <c r="C97" s="25"/>
      <c r="D97" s="25"/>
      <c r="E97" s="25"/>
      <c r="F97" s="25"/>
      <c r="G97" s="25"/>
      <c r="H97" s="26"/>
      <c r="I97" s="27">
        <v>9999</v>
      </c>
      <c r="J97" s="27">
        <v>9999</v>
      </c>
      <c r="K97" s="27">
        <v>9999</v>
      </c>
      <c r="L97" s="28">
        <f t="shared" si="3"/>
        <v>9999</v>
      </c>
    </row>
    <row r="98" spans="1:12" hidden="1">
      <c r="A98" s="22">
        <f t="shared" si="2"/>
        <v>21</v>
      </c>
      <c r="B98" s="32"/>
      <c r="C98" s="25"/>
      <c r="D98" s="25"/>
      <c r="E98" s="25"/>
      <c r="F98" s="25"/>
      <c r="G98" s="25"/>
      <c r="H98" s="26"/>
      <c r="I98" s="27">
        <v>9999</v>
      </c>
      <c r="J98" s="27">
        <v>9999</v>
      </c>
      <c r="K98" s="27">
        <v>9999</v>
      </c>
      <c r="L98" s="28">
        <f t="shared" si="3"/>
        <v>9999</v>
      </c>
    </row>
    <row r="99" spans="1:12" hidden="1">
      <c r="A99" s="22">
        <f t="shared" si="2"/>
        <v>21</v>
      </c>
      <c r="B99" s="32"/>
      <c r="C99" s="25"/>
      <c r="D99" s="25"/>
      <c r="E99" s="25"/>
      <c r="F99" s="25"/>
      <c r="G99" s="25"/>
      <c r="H99" s="26"/>
      <c r="I99" s="27">
        <v>9999</v>
      </c>
      <c r="J99" s="27">
        <v>9999</v>
      </c>
      <c r="K99" s="27">
        <v>9999</v>
      </c>
      <c r="L99" s="28">
        <f t="shared" si="3"/>
        <v>9999</v>
      </c>
    </row>
    <row r="100" spans="1:12" hidden="1">
      <c r="A100" s="22">
        <f t="shared" si="2"/>
        <v>21</v>
      </c>
      <c r="B100" s="32"/>
      <c r="C100" s="25"/>
      <c r="D100" s="25"/>
      <c r="E100" s="25"/>
      <c r="F100" s="25"/>
      <c r="G100" s="25"/>
      <c r="H100" s="26"/>
      <c r="I100" s="27">
        <v>9999</v>
      </c>
      <c r="J100" s="27">
        <v>9999</v>
      </c>
      <c r="K100" s="27">
        <v>9999</v>
      </c>
      <c r="L100" s="28">
        <f t="shared" si="3"/>
        <v>9999</v>
      </c>
    </row>
    <row r="101" spans="1:12" hidden="1">
      <c r="A101" s="22">
        <f t="shared" si="2"/>
        <v>21</v>
      </c>
      <c r="B101" s="32"/>
      <c r="C101" s="25"/>
      <c r="D101" s="25"/>
      <c r="E101" s="25"/>
      <c r="F101" s="25"/>
      <c r="G101" s="25"/>
      <c r="H101" s="26"/>
      <c r="I101" s="27">
        <v>9999</v>
      </c>
      <c r="J101" s="27">
        <v>9999</v>
      </c>
      <c r="K101" s="27">
        <v>9999</v>
      </c>
      <c r="L101" s="28">
        <f t="shared" si="3"/>
        <v>9999</v>
      </c>
    </row>
    <row r="102" spans="1:12" hidden="1">
      <c r="A102" s="22">
        <f t="shared" si="2"/>
        <v>21</v>
      </c>
      <c r="B102" s="32"/>
      <c r="C102" s="25"/>
      <c r="D102" s="25"/>
      <c r="E102" s="25"/>
      <c r="F102" s="25"/>
      <c r="G102" s="25"/>
      <c r="H102" s="26"/>
      <c r="I102" s="27">
        <v>9999</v>
      </c>
      <c r="J102" s="27">
        <v>9999</v>
      </c>
      <c r="K102" s="27">
        <v>9999</v>
      </c>
      <c r="L102" s="28">
        <f t="shared" si="3"/>
        <v>9999</v>
      </c>
    </row>
    <row r="103" spans="1:12" hidden="1">
      <c r="A103" s="22">
        <f t="shared" si="2"/>
        <v>21</v>
      </c>
      <c r="B103" s="32"/>
      <c r="C103" s="25"/>
      <c r="D103" s="25"/>
      <c r="E103" s="25"/>
      <c r="F103" s="25"/>
      <c r="G103" s="25"/>
      <c r="H103" s="26"/>
      <c r="I103" s="27">
        <v>9999</v>
      </c>
      <c r="J103" s="27">
        <v>9999</v>
      </c>
      <c r="K103" s="27">
        <v>9999</v>
      </c>
      <c r="L103" s="28">
        <f t="shared" si="3"/>
        <v>9999</v>
      </c>
    </row>
    <row r="104" spans="1:12" hidden="1">
      <c r="A104" s="22">
        <f t="shared" si="2"/>
        <v>21</v>
      </c>
      <c r="B104" s="32"/>
      <c r="C104" s="25"/>
      <c r="D104" s="25"/>
      <c r="E104" s="25"/>
      <c r="F104" s="25"/>
      <c r="G104" s="25"/>
      <c r="H104" s="26"/>
      <c r="I104" s="27">
        <v>9999</v>
      </c>
      <c r="J104" s="27">
        <v>9999</v>
      </c>
      <c r="K104" s="27">
        <v>9999</v>
      </c>
      <c r="L104" s="28">
        <f t="shared" si="3"/>
        <v>9999</v>
      </c>
    </row>
    <row r="105" spans="1:12" hidden="1">
      <c r="A105" s="22">
        <f t="shared" si="2"/>
        <v>21</v>
      </c>
      <c r="B105" s="32"/>
      <c r="C105" s="25"/>
      <c r="D105" s="25"/>
      <c r="E105" s="25"/>
      <c r="F105" s="25"/>
      <c r="G105" s="25"/>
      <c r="H105" s="26"/>
      <c r="I105" s="27">
        <v>9999</v>
      </c>
      <c r="J105" s="27">
        <v>9999</v>
      </c>
      <c r="K105" s="27">
        <v>9999</v>
      </c>
      <c r="L105" s="28">
        <f t="shared" si="3"/>
        <v>9999</v>
      </c>
    </row>
    <row r="106" spans="1:12" hidden="1">
      <c r="A106" s="22">
        <f t="shared" si="2"/>
        <v>21</v>
      </c>
      <c r="B106" s="32"/>
      <c r="C106" s="25"/>
      <c r="D106" s="25"/>
      <c r="E106" s="25"/>
      <c r="F106" s="25"/>
      <c r="G106" s="25"/>
      <c r="H106" s="26"/>
      <c r="I106" s="27">
        <v>9999</v>
      </c>
      <c r="J106" s="27">
        <v>9999</v>
      </c>
      <c r="K106" s="27">
        <v>9999</v>
      </c>
      <c r="L106" s="28">
        <f t="shared" si="3"/>
        <v>9999</v>
      </c>
    </row>
    <row r="107" spans="1:12" hidden="1">
      <c r="A107" s="22">
        <f t="shared" si="2"/>
        <v>21</v>
      </c>
      <c r="B107" s="32"/>
      <c r="C107" s="25"/>
      <c r="D107" s="25"/>
      <c r="E107" s="25"/>
      <c r="F107" s="25"/>
      <c r="G107" s="25"/>
      <c r="H107" s="26"/>
      <c r="I107" s="27">
        <v>9999</v>
      </c>
      <c r="J107" s="27">
        <v>9999</v>
      </c>
      <c r="K107" s="27">
        <v>9999</v>
      </c>
      <c r="L107" s="28">
        <f t="shared" si="3"/>
        <v>9999</v>
      </c>
    </row>
    <row r="108" spans="1:12" hidden="1">
      <c r="A108" s="22">
        <f t="shared" si="2"/>
        <v>21</v>
      </c>
      <c r="B108" s="32"/>
      <c r="C108" s="25"/>
      <c r="D108" s="25"/>
      <c r="E108" s="25"/>
      <c r="F108" s="25"/>
      <c r="G108" s="25"/>
      <c r="H108" s="26"/>
      <c r="I108" s="27">
        <v>9999</v>
      </c>
      <c r="J108" s="27">
        <v>9999</v>
      </c>
      <c r="K108" s="27">
        <v>9999</v>
      </c>
      <c r="L108" s="28">
        <f t="shared" si="3"/>
        <v>9999</v>
      </c>
    </row>
    <row r="109" spans="1:12" hidden="1">
      <c r="A109" s="22">
        <f t="shared" si="2"/>
        <v>21</v>
      </c>
      <c r="B109" s="32"/>
      <c r="C109" s="25"/>
      <c r="D109" s="25"/>
      <c r="E109" s="25"/>
      <c r="F109" s="25"/>
      <c r="G109" s="25"/>
      <c r="H109" s="26"/>
      <c r="I109" s="27">
        <v>9999</v>
      </c>
      <c r="J109" s="27">
        <v>9999</v>
      </c>
      <c r="K109" s="27">
        <v>9999</v>
      </c>
      <c r="L109" s="28">
        <f t="shared" si="3"/>
        <v>9999</v>
      </c>
    </row>
    <row r="110" spans="1:12" hidden="1">
      <c r="A110" s="22">
        <f t="shared" si="2"/>
        <v>21</v>
      </c>
      <c r="B110" s="32"/>
      <c r="C110" s="25"/>
      <c r="D110" s="25"/>
      <c r="E110" s="25"/>
      <c r="F110" s="25"/>
      <c r="G110" s="25"/>
      <c r="H110" s="26"/>
      <c r="I110" s="27">
        <v>9999</v>
      </c>
      <c r="J110" s="27">
        <v>9999</v>
      </c>
      <c r="K110" s="27">
        <v>9999</v>
      </c>
      <c r="L110" s="28">
        <f t="shared" si="3"/>
        <v>9999</v>
      </c>
    </row>
    <row r="111" spans="1:12" hidden="1">
      <c r="A111" s="22">
        <f t="shared" si="2"/>
        <v>21</v>
      </c>
      <c r="B111" s="32"/>
      <c r="C111" s="25"/>
      <c r="D111" s="25"/>
      <c r="E111" s="25"/>
      <c r="F111" s="25"/>
      <c r="G111" s="25"/>
      <c r="H111" s="26"/>
      <c r="I111" s="27">
        <v>9999</v>
      </c>
      <c r="J111" s="27">
        <v>9999</v>
      </c>
      <c r="K111" s="27">
        <v>9999</v>
      </c>
      <c r="L111" s="28">
        <f t="shared" si="3"/>
        <v>9999</v>
      </c>
    </row>
    <row r="112" spans="1:12" hidden="1">
      <c r="A112" s="22">
        <f t="shared" si="2"/>
        <v>21</v>
      </c>
      <c r="B112" s="32"/>
      <c r="C112" s="25"/>
      <c r="D112" s="25"/>
      <c r="E112" s="25"/>
      <c r="F112" s="25"/>
      <c r="G112" s="25"/>
      <c r="H112" s="26"/>
      <c r="I112" s="27">
        <v>9999</v>
      </c>
      <c r="J112" s="27">
        <v>9999</v>
      </c>
      <c r="K112" s="27">
        <v>9999</v>
      </c>
      <c r="L112" s="28">
        <f t="shared" si="3"/>
        <v>9999</v>
      </c>
    </row>
    <row r="113" spans="1:12" hidden="1">
      <c r="A113" s="22">
        <f t="shared" ref="A113:A147" si="4">RANK(L113,$L$48:$L$147,1)</f>
        <v>21</v>
      </c>
      <c r="B113" s="32"/>
      <c r="C113" s="25"/>
      <c r="D113" s="25"/>
      <c r="E113" s="25"/>
      <c r="F113" s="25"/>
      <c r="G113" s="25"/>
      <c r="H113" s="26"/>
      <c r="I113" s="27">
        <v>9999</v>
      </c>
      <c r="J113" s="27">
        <v>9999</v>
      </c>
      <c r="K113" s="27">
        <v>9999</v>
      </c>
      <c r="L113" s="28">
        <f t="shared" ref="L113:L147" si="5">MIN(I113,J113,K113)</f>
        <v>9999</v>
      </c>
    </row>
    <row r="114" spans="1:12" hidden="1">
      <c r="A114" s="22">
        <f t="shared" si="4"/>
        <v>21</v>
      </c>
      <c r="B114" s="32"/>
      <c r="C114" s="25"/>
      <c r="D114" s="25"/>
      <c r="E114" s="25"/>
      <c r="F114" s="25"/>
      <c r="G114" s="25"/>
      <c r="H114" s="26"/>
      <c r="I114" s="27">
        <v>9999</v>
      </c>
      <c r="J114" s="27">
        <v>9999</v>
      </c>
      <c r="K114" s="27">
        <v>9999</v>
      </c>
      <c r="L114" s="28">
        <f t="shared" si="5"/>
        <v>9999</v>
      </c>
    </row>
    <row r="115" spans="1:12" hidden="1">
      <c r="A115" s="22">
        <f t="shared" si="4"/>
        <v>21</v>
      </c>
      <c r="B115" s="32"/>
      <c r="C115" s="25"/>
      <c r="D115" s="25"/>
      <c r="E115" s="25"/>
      <c r="F115" s="25"/>
      <c r="G115" s="25"/>
      <c r="H115" s="26"/>
      <c r="I115" s="27">
        <v>9999</v>
      </c>
      <c r="J115" s="27">
        <v>9999</v>
      </c>
      <c r="K115" s="27">
        <v>9999</v>
      </c>
      <c r="L115" s="28">
        <f t="shared" si="5"/>
        <v>9999</v>
      </c>
    </row>
    <row r="116" spans="1:12" hidden="1">
      <c r="A116" s="22">
        <f t="shared" si="4"/>
        <v>21</v>
      </c>
      <c r="B116" s="32"/>
      <c r="C116" s="25"/>
      <c r="D116" s="25"/>
      <c r="E116" s="25"/>
      <c r="F116" s="25"/>
      <c r="G116" s="25"/>
      <c r="H116" s="26"/>
      <c r="I116" s="27">
        <v>9999</v>
      </c>
      <c r="J116" s="27">
        <v>9999</v>
      </c>
      <c r="K116" s="27">
        <v>9999</v>
      </c>
      <c r="L116" s="28">
        <f t="shared" si="5"/>
        <v>9999</v>
      </c>
    </row>
    <row r="117" spans="1:12" hidden="1">
      <c r="A117" s="22">
        <f t="shared" si="4"/>
        <v>21</v>
      </c>
      <c r="B117" s="17"/>
      <c r="C117" s="18"/>
      <c r="D117" s="18"/>
      <c r="E117" s="18"/>
      <c r="F117" s="18"/>
      <c r="G117" s="18"/>
      <c r="H117" s="20"/>
      <c r="I117" s="27">
        <v>9999</v>
      </c>
      <c r="J117" s="27">
        <v>9999</v>
      </c>
      <c r="K117" s="27">
        <v>9999</v>
      </c>
      <c r="L117" s="28">
        <f t="shared" si="5"/>
        <v>9999</v>
      </c>
    </row>
    <row r="118" spans="1:12" hidden="1">
      <c r="A118" s="22">
        <f t="shared" si="4"/>
        <v>21</v>
      </c>
      <c r="B118" s="17"/>
      <c r="C118" s="18"/>
      <c r="D118" s="18"/>
      <c r="E118" s="18"/>
      <c r="F118" s="18"/>
      <c r="G118" s="18"/>
      <c r="H118" s="20"/>
      <c r="I118" s="27">
        <v>9999</v>
      </c>
      <c r="J118" s="27">
        <v>9999</v>
      </c>
      <c r="K118" s="27">
        <v>9999</v>
      </c>
      <c r="L118" s="28">
        <f t="shared" si="5"/>
        <v>9999</v>
      </c>
    </row>
    <row r="119" spans="1:12" hidden="1">
      <c r="A119" s="22">
        <f t="shared" si="4"/>
        <v>21</v>
      </c>
      <c r="B119" s="32"/>
      <c r="C119" s="25"/>
      <c r="D119" s="25"/>
      <c r="E119" s="25"/>
      <c r="F119" s="25"/>
      <c r="G119" s="25"/>
      <c r="H119" s="26"/>
      <c r="I119" s="27">
        <v>9999</v>
      </c>
      <c r="J119" s="27">
        <v>9999</v>
      </c>
      <c r="K119" s="27">
        <v>9999</v>
      </c>
      <c r="L119" s="28">
        <f t="shared" si="5"/>
        <v>9999</v>
      </c>
    </row>
    <row r="120" spans="1:12" hidden="1">
      <c r="A120" s="22">
        <f t="shared" si="4"/>
        <v>21</v>
      </c>
      <c r="B120" s="32"/>
      <c r="C120" s="25"/>
      <c r="D120" s="25"/>
      <c r="E120" s="25"/>
      <c r="F120" s="25"/>
      <c r="G120" s="25"/>
      <c r="H120" s="26"/>
      <c r="I120" s="27">
        <v>9999</v>
      </c>
      <c r="J120" s="27">
        <v>9999</v>
      </c>
      <c r="K120" s="27">
        <v>9999</v>
      </c>
      <c r="L120" s="28">
        <f t="shared" si="5"/>
        <v>9999</v>
      </c>
    </row>
    <row r="121" spans="1:12" hidden="1">
      <c r="A121" s="22">
        <f t="shared" si="4"/>
        <v>21</v>
      </c>
      <c r="B121" s="32"/>
      <c r="C121" s="25"/>
      <c r="D121" s="25"/>
      <c r="E121" s="25"/>
      <c r="F121" s="25"/>
      <c r="G121" s="25"/>
      <c r="H121" s="26"/>
      <c r="I121" s="27">
        <v>9999</v>
      </c>
      <c r="J121" s="27">
        <v>9999</v>
      </c>
      <c r="K121" s="27">
        <v>9999</v>
      </c>
      <c r="L121" s="28">
        <f t="shared" si="5"/>
        <v>9999</v>
      </c>
    </row>
    <row r="122" spans="1:12" hidden="1">
      <c r="A122" s="22">
        <f t="shared" si="4"/>
        <v>21</v>
      </c>
      <c r="B122" s="32"/>
      <c r="C122" s="25"/>
      <c r="D122" s="25"/>
      <c r="E122" s="25"/>
      <c r="F122" s="25"/>
      <c r="G122" s="25"/>
      <c r="H122" s="26"/>
      <c r="I122" s="27">
        <v>9999</v>
      </c>
      <c r="J122" s="27">
        <v>9999</v>
      </c>
      <c r="K122" s="27">
        <v>9999</v>
      </c>
      <c r="L122" s="28">
        <f t="shared" si="5"/>
        <v>9999</v>
      </c>
    </row>
    <row r="123" spans="1:12" hidden="1">
      <c r="A123" s="22">
        <f t="shared" si="4"/>
        <v>21</v>
      </c>
      <c r="B123" s="32"/>
      <c r="C123" s="25"/>
      <c r="D123" s="25"/>
      <c r="E123" s="25"/>
      <c r="F123" s="25"/>
      <c r="G123" s="25"/>
      <c r="H123" s="26"/>
      <c r="I123" s="27">
        <v>9999</v>
      </c>
      <c r="J123" s="27">
        <v>9999</v>
      </c>
      <c r="K123" s="27">
        <v>9999</v>
      </c>
      <c r="L123" s="28">
        <f t="shared" si="5"/>
        <v>9999</v>
      </c>
    </row>
    <row r="124" spans="1:12" hidden="1">
      <c r="A124" s="22">
        <f t="shared" si="4"/>
        <v>21</v>
      </c>
      <c r="B124" s="32"/>
      <c r="C124" s="25"/>
      <c r="D124" s="25"/>
      <c r="E124" s="25"/>
      <c r="F124" s="25"/>
      <c r="G124" s="25"/>
      <c r="H124" s="26"/>
      <c r="I124" s="27">
        <v>9999</v>
      </c>
      <c r="J124" s="27">
        <v>9999</v>
      </c>
      <c r="K124" s="27">
        <v>9999</v>
      </c>
      <c r="L124" s="28">
        <f t="shared" si="5"/>
        <v>9999</v>
      </c>
    </row>
    <row r="125" spans="1:12" hidden="1">
      <c r="A125" s="22">
        <f t="shared" si="4"/>
        <v>21</v>
      </c>
      <c r="B125" s="32"/>
      <c r="C125" s="25"/>
      <c r="D125" s="25"/>
      <c r="E125" s="25"/>
      <c r="F125" s="25"/>
      <c r="G125" s="25"/>
      <c r="H125" s="26"/>
      <c r="I125" s="27">
        <v>9999</v>
      </c>
      <c r="J125" s="27">
        <v>9999</v>
      </c>
      <c r="K125" s="27">
        <v>9999</v>
      </c>
      <c r="L125" s="28">
        <f t="shared" si="5"/>
        <v>9999</v>
      </c>
    </row>
    <row r="126" spans="1:12" hidden="1">
      <c r="A126" s="22">
        <f t="shared" si="4"/>
        <v>21</v>
      </c>
      <c r="B126" s="32"/>
      <c r="C126" s="25"/>
      <c r="D126" s="25"/>
      <c r="E126" s="25"/>
      <c r="F126" s="25"/>
      <c r="G126" s="25"/>
      <c r="H126" s="26"/>
      <c r="I126" s="27">
        <v>9999</v>
      </c>
      <c r="J126" s="27">
        <v>9999</v>
      </c>
      <c r="K126" s="27">
        <v>9999</v>
      </c>
      <c r="L126" s="28">
        <f t="shared" si="5"/>
        <v>9999</v>
      </c>
    </row>
    <row r="127" spans="1:12" hidden="1">
      <c r="A127" s="22">
        <f t="shared" si="4"/>
        <v>21</v>
      </c>
      <c r="B127" s="32"/>
      <c r="C127" s="25"/>
      <c r="D127" s="25"/>
      <c r="E127" s="25"/>
      <c r="F127" s="25"/>
      <c r="G127" s="25"/>
      <c r="H127" s="26"/>
      <c r="I127" s="27">
        <v>9999</v>
      </c>
      <c r="J127" s="27">
        <v>9999</v>
      </c>
      <c r="K127" s="27">
        <v>9999</v>
      </c>
      <c r="L127" s="28">
        <f t="shared" si="5"/>
        <v>9999</v>
      </c>
    </row>
    <row r="128" spans="1:12" hidden="1">
      <c r="A128" s="22">
        <f t="shared" si="4"/>
        <v>21</v>
      </c>
      <c r="B128" s="32"/>
      <c r="C128" s="25"/>
      <c r="D128" s="25"/>
      <c r="E128" s="25"/>
      <c r="F128" s="25"/>
      <c r="G128" s="25"/>
      <c r="H128" s="26"/>
      <c r="I128" s="27">
        <v>9999</v>
      </c>
      <c r="J128" s="27">
        <v>9999</v>
      </c>
      <c r="K128" s="27">
        <v>9999</v>
      </c>
      <c r="L128" s="28">
        <f t="shared" si="5"/>
        <v>9999</v>
      </c>
    </row>
    <row r="129" spans="1:12" hidden="1">
      <c r="A129" s="22">
        <f t="shared" si="4"/>
        <v>21</v>
      </c>
      <c r="B129" s="32"/>
      <c r="C129" s="25"/>
      <c r="D129" s="25"/>
      <c r="E129" s="25"/>
      <c r="F129" s="25"/>
      <c r="G129" s="25"/>
      <c r="H129" s="26"/>
      <c r="I129" s="27">
        <v>9999</v>
      </c>
      <c r="J129" s="27">
        <v>9999</v>
      </c>
      <c r="K129" s="27">
        <v>9999</v>
      </c>
      <c r="L129" s="28">
        <f t="shared" si="5"/>
        <v>9999</v>
      </c>
    </row>
    <row r="130" spans="1:12" hidden="1">
      <c r="A130" s="22">
        <f t="shared" si="4"/>
        <v>21</v>
      </c>
      <c r="B130" s="32"/>
      <c r="C130" s="25"/>
      <c r="D130" s="25"/>
      <c r="E130" s="25"/>
      <c r="F130" s="25"/>
      <c r="G130" s="25"/>
      <c r="H130" s="26"/>
      <c r="I130" s="27">
        <v>9999</v>
      </c>
      <c r="J130" s="27">
        <v>9999</v>
      </c>
      <c r="K130" s="27">
        <v>9999</v>
      </c>
      <c r="L130" s="28">
        <f t="shared" si="5"/>
        <v>9999</v>
      </c>
    </row>
    <row r="131" spans="1:12" hidden="1">
      <c r="A131" s="22">
        <f t="shared" si="4"/>
        <v>21</v>
      </c>
      <c r="B131" s="32"/>
      <c r="C131" s="25"/>
      <c r="D131" s="25"/>
      <c r="E131" s="25"/>
      <c r="F131" s="25"/>
      <c r="G131" s="25"/>
      <c r="H131" s="26"/>
      <c r="I131" s="27">
        <v>9999</v>
      </c>
      <c r="J131" s="27">
        <v>9999</v>
      </c>
      <c r="K131" s="27">
        <v>9999</v>
      </c>
      <c r="L131" s="28">
        <f t="shared" si="5"/>
        <v>9999</v>
      </c>
    </row>
    <row r="132" spans="1:12" hidden="1">
      <c r="A132" s="22">
        <f t="shared" si="4"/>
        <v>21</v>
      </c>
      <c r="B132" s="32"/>
      <c r="C132" s="25"/>
      <c r="D132" s="25"/>
      <c r="E132" s="25"/>
      <c r="F132" s="25"/>
      <c r="G132" s="25"/>
      <c r="H132" s="26"/>
      <c r="I132" s="27">
        <v>9999</v>
      </c>
      <c r="J132" s="27">
        <v>9999</v>
      </c>
      <c r="K132" s="27">
        <v>9999</v>
      </c>
      <c r="L132" s="28">
        <f t="shared" si="5"/>
        <v>9999</v>
      </c>
    </row>
    <row r="133" spans="1:12" hidden="1">
      <c r="A133" s="22">
        <f t="shared" si="4"/>
        <v>21</v>
      </c>
      <c r="B133" s="32"/>
      <c r="C133" s="25"/>
      <c r="D133" s="25"/>
      <c r="E133" s="25"/>
      <c r="F133" s="25"/>
      <c r="G133" s="25"/>
      <c r="H133" s="26"/>
      <c r="I133" s="27">
        <v>9999</v>
      </c>
      <c r="J133" s="27">
        <v>9999</v>
      </c>
      <c r="K133" s="27">
        <v>9999</v>
      </c>
      <c r="L133" s="28">
        <f t="shared" si="5"/>
        <v>9999</v>
      </c>
    </row>
    <row r="134" spans="1:12" hidden="1">
      <c r="A134" s="22">
        <f t="shared" si="4"/>
        <v>21</v>
      </c>
      <c r="B134" s="32"/>
      <c r="C134" s="25"/>
      <c r="D134" s="25"/>
      <c r="E134" s="25"/>
      <c r="F134" s="25"/>
      <c r="G134" s="25"/>
      <c r="H134" s="26"/>
      <c r="I134" s="27">
        <v>9999</v>
      </c>
      <c r="J134" s="27">
        <v>9999</v>
      </c>
      <c r="K134" s="27">
        <v>9999</v>
      </c>
      <c r="L134" s="28">
        <f t="shared" si="5"/>
        <v>9999</v>
      </c>
    </row>
    <row r="135" spans="1:12" hidden="1">
      <c r="A135" s="22">
        <f t="shared" si="4"/>
        <v>21</v>
      </c>
      <c r="B135" s="32"/>
      <c r="C135" s="25"/>
      <c r="D135" s="25"/>
      <c r="E135" s="25"/>
      <c r="F135" s="25"/>
      <c r="G135" s="25"/>
      <c r="H135" s="26"/>
      <c r="I135" s="27">
        <v>9999</v>
      </c>
      <c r="J135" s="27">
        <v>9999</v>
      </c>
      <c r="K135" s="27">
        <v>9999</v>
      </c>
      <c r="L135" s="28">
        <f t="shared" si="5"/>
        <v>9999</v>
      </c>
    </row>
    <row r="136" spans="1:12" hidden="1">
      <c r="A136" s="22">
        <f t="shared" si="4"/>
        <v>21</v>
      </c>
      <c r="B136" s="32"/>
      <c r="C136" s="25"/>
      <c r="D136" s="25"/>
      <c r="E136" s="25"/>
      <c r="F136" s="25"/>
      <c r="G136" s="25"/>
      <c r="H136" s="26"/>
      <c r="I136" s="27">
        <v>9999</v>
      </c>
      <c r="J136" s="27">
        <v>9999</v>
      </c>
      <c r="K136" s="27">
        <v>9999</v>
      </c>
      <c r="L136" s="28">
        <f t="shared" si="5"/>
        <v>9999</v>
      </c>
    </row>
    <row r="137" spans="1:12" hidden="1">
      <c r="A137" s="22">
        <f t="shared" si="4"/>
        <v>21</v>
      </c>
      <c r="B137" s="32"/>
      <c r="C137" s="25"/>
      <c r="D137" s="25"/>
      <c r="E137" s="25"/>
      <c r="F137" s="25"/>
      <c r="G137" s="25"/>
      <c r="H137" s="26"/>
      <c r="I137" s="27">
        <v>9999</v>
      </c>
      <c r="J137" s="27">
        <v>9999</v>
      </c>
      <c r="K137" s="27">
        <v>9999</v>
      </c>
      <c r="L137" s="28">
        <f t="shared" si="5"/>
        <v>9999</v>
      </c>
    </row>
    <row r="138" spans="1:12" hidden="1">
      <c r="A138" s="22">
        <f t="shared" si="4"/>
        <v>21</v>
      </c>
      <c r="B138" s="32"/>
      <c r="C138" s="25"/>
      <c r="D138" s="25"/>
      <c r="E138" s="25"/>
      <c r="F138" s="25"/>
      <c r="G138" s="25"/>
      <c r="H138" s="26"/>
      <c r="I138" s="27">
        <v>9999</v>
      </c>
      <c r="J138" s="27">
        <v>9999</v>
      </c>
      <c r="K138" s="27">
        <v>9999</v>
      </c>
      <c r="L138" s="28">
        <f t="shared" si="5"/>
        <v>9999</v>
      </c>
    </row>
    <row r="139" spans="1:12" hidden="1">
      <c r="A139" s="22">
        <f t="shared" si="4"/>
        <v>21</v>
      </c>
      <c r="B139" s="32"/>
      <c r="C139" s="25"/>
      <c r="D139" s="25"/>
      <c r="E139" s="25"/>
      <c r="F139" s="25"/>
      <c r="G139" s="25"/>
      <c r="H139" s="26"/>
      <c r="I139" s="27">
        <v>9999</v>
      </c>
      <c r="J139" s="27">
        <v>9999</v>
      </c>
      <c r="K139" s="27">
        <v>9999</v>
      </c>
      <c r="L139" s="28">
        <f t="shared" si="5"/>
        <v>9999</v>
      </c>
    </row>
    <row r="140" spans="1:12" hidden="1">
      <c r="A140" s="22">
        <f t="shared" si="4"/>
        <v>21</v>
      </c>
      <c r="B140" s="32"/>
      <c r="C140" s="25"/>
      <c r="D140" s="25"/>
      <c r="E140" s="25"/>
      <c r="F140" s="25"/>
      <c r="G140" s="25"/>
      <c r="H140" s="26"/>
      <c r="I140" s="27">
        <v>9999</v>
      </c>
      <c r="J140" s="27">
        <v>9999</v>
      </c>
      <c r="K140" s="27">
        <v>9999</v>
      </c>
      <c r="L140" s="28">
        <f t="shared" si="5"/>
        <v>9999</v>
      </c>
    </row>
    <row r="141" spans="1:12" hidden="1">
      <c r="A141" s="22">
        <f t="shared" si="4"/>
        <v>21</v>
      </c>
      <c r="B141" s="32"/>
      <c r="C141" s="25"/>
      <c r="D141" s="25"/>
      <c r="E141" s="25"/>
      <c r="F141" s="25"/>
      <c r="G141" s="25"/>
      <c r="H141" s="26"/>
      <c r="I141" s="27">
        <v>9999</v>
      </c>
      <c r="J141" s="27">
        <v>9999</v>
      </c>
      <c r="K141" s="27">
        <v>9999</v>
      </c>
      <c r="L141" s="28">
        <f t="shared" si="5"/>
        <v>9999</v>
      </c>
    </row>
    <row r="142" spans="1:12" hidden="1">
      <c r="A142" s="22">
        <f t="shared" si="4"/>
        <v>21</v>
      </c>
      <c r="B142" s="32"/>
      <c r="C142" s="25"/>
      <c r="D142" s="25"/>
      <c r="E142" s="25"/>
      <c r="F142" s="25"/>
      <c r="G142" s="25"/>
      <c r="H142" s="26"/>
      <c r="I142" s="27">
        <v>9999</v>
      </c>
      <c r="J142" s="27">
        <v>9999</v>
      </c>
      <c r="K142" s="27">
        <v>9999</v>
      </c>
      <c r="L142" s="28">
        <f t="shared" si="5"/>
        <v>9999</v>
      </c>
    </row>
    <row r="143" spans="1:12" hidden="1">
      <c r="A143" s="22">
        <f t="shared" si="4"/>
        <v>21</v>
      </c>
      <c r="B143" s="32"/>
      <c r="C143" s="25"/>
      <c r="D143" s="25"/>
      <c r="E143" s="25"/>
      <c r="F143" s="25"/>
      <c r="G143" s="25"/>
      <c r="H143" s="26"/>
      <c r="I143" s="27">
        <v>9999</v>
      </c>
      <c r="J143" s="27">
        <v>9999</v>
      </c>
      <c r="K143" s="27">
        <v>9999</v>
      </c>
      <c r="L143" s="28">
        <f t="shared" si="5"/>
        <v>9999</v>
      </c>
    </row>
    <row r="144" spans="1:12" hidden="1">
      <c r="A144" s="22">
        <f t="shared" si="4"/>
        <v>21</v>
      </c>
      <c r="B144" s="32"/>
      <c r="C144" s="25"/>
      <c r="D144" s="25"/>
      <c r="E144" s="25"/>
      <c r="F144" s="25"/>
      <c r="G144" s="25"/>
      <c r="H144" s="26"/>
      <c r="I144" s="27">
        <v>9999</v>
      </c>
      <c r="J144" s="27">
        <v>9999</v>
      </c>
      <c r="K144" s="27">
        <v>9999</v>
      </c>
      <c r="L144" s="28">
        <f t="shared" si="5"/>
        <v>9999</v>
      </c>
    </row>
    <row r="145" spans="1:12" hidden="1">
      <c r="A145" s="22">
        <f t="shared" si="4"/>
        <v>21</v>
      </c>
      <c r="B145" s="32"/>
      <c r="C145" s="25"/>
      <c r="D145" s="25"/>
      <c r="E145" s="25"/>
      <c r="F145" s="25"/>
      <c r="G145" s="25"/>
      <c r="H145" s="26"/>
      <c r="I145" s="27">
        <v>9999</v>
      </c>
      <c r="J145" s="27">
        <v>9999</v>
      </c>
      <c r="K145" s="27">
        <v>9999</v>
      </c>
      <c r="L145" s="28">
        <f t="shared" si="5"/>
        <v>9999</v>
      </c>
    </row>
    <row r="146" spans="1:12" hidden="1">
      <c r="A146" s="22">
        <f t="shared" si="4"/>
        <v>21</v>
      </c>
      <c r="B146" s="32"/>
      <c r="C146" s="25"/>
      <c r="D146" s="25"/>
      <c r="E146" s="25"/>
      <c r="F146" s="25"/>
      <c r="G146" s="25"/>
      <c r="H146" s="26"/>
      <c r="I146" s="27">
        <v>9999</v>
      </c>
      <c r="J146" s="27">
        <v>9999</v>
      </c>
      <c r="K146" s="27">
        <v>9999</v>
      </c>
      <c r="L146" s="28">
        <f t="shared" si="5"/>
        <v>9999</v>
      </c>
    </row>
    <row r="147" spans="1:12" ht="13.8" hidden="1" thickBot="1">
      <c r="A147" s="22">
        <f t="shared" si="4"/>
        <v>21</v>
      </c>
      <c r="B147" s="33"/>
      <c r="C147" s="29"/>
      <c r="D147" s="29"/>
      <c r="E147" s="29"/>
      <c r="F147" s="29"/>
      <c r="G147" s="29"/>
      <c r="H147" s="30"/>
      <c r="I147" s="27">
        <v>9999</v>
      </c>
      <c r="J147" s="27">
        <v>9999</v>
      </c>
      <c r="K147" s="27">
        <v>9999</v>
      </c>
      <c r="L147" s="28">
        <f t="shared" si="5"/>
        <v>9999</v>
      </c>
    </row>
  </sheetData>
  <sortState ref="A13:L26">
    <sortCondition ref="H13:H26"/>
    <sortCondition ref="L13:L26"/>
  </sortState>
  <mergeCells count="12">
    <mergeCell ref="A7:B7"/>
    <mergeCell ref="C7:E7"/>
    <mergeCell ref="A8:B8"/>
    <mergeCell ref="C8:E8"/>
    <mergeCell ref="A9:B9"/>
    <mergeCell ref="C9:E9"/>
    <mergeCell ref="A1:H1"/>
    <mergeCell ref="A2:H2"/>
    <mergeCell ref="A5:B5"/>
    <mergeCell ref="C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paperSize="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43"/>
  <sheetViews>
    <sheetView topLeftCell="E1" zoomScale="75" zoomScaleNormal="75" workbookViewId="0">
      <selection activeCell="S16" sqref="S16"/>
    </sheetView>
  </sheetViews>
  <sheetFormatPr defaultRowHeight="13.2"/>
  <cols>
    <col min="1" max="1" width="14.6640625" customWidth="1"/>
    <col min="2" max="2" width="7.109375" customWidth="1"/>
    <col min="3" max="3" width="12.88671875" customWidth="1"/>
    <col min="4" max="4" width="11.109375" customWidth="1"/>
    <col min="5" max="5" width="8.44140625" customWidth="1"/>
    <col min="8" max="8" width="14.33203125" customWidth="1"/>
    <col min="9" max="9" width="7.44140625" customWidth="1"/>
    <col min="10" max="10" width="23.44140625" customWidth="1"/>
    <col min="14" max="14" width="24.77734375" customWidth="1"/>
    <col min="18" max="18" width="23" customWidth="1"/>
  </cols>
  <sheetData>
    <row r="1" spans="1:19" ht="24.6">
      <c r="A1" s="69"/>
      <c r="B1" s="69"/>
      <c r="C1" s="69"/>
      <c r="D1" s="69"/>
      <c r="E1" s="69"/>
      <c r="F1" s="69"/>
      <c r="G1" s="69"/>
      <c r="H1" s="69"/>
      <c r="I1" s="69"/>
      <c r="J1" s="47"/>
    </row>
    <row r="2" spans="1:19" ht="17.399999999999999">
      <c r="A2" s="70"/>
      <c r="B2" s="70"/>
      <c r="C2" s="70"/>
      <c r="D2" s="70"/>
      <c r="E2" s="70"/>
      <c r="F2" s="70"/>
      <c r="G2" s="70"/>
      <c r="H2" s="70"/>
      <c r="I2" s="70"/>
      <c r="J2" s="48"/>
    </row>
    <row r="3" spans="1:19">
      <c r="A3" s="7"/>
      <c r="B3" s="1"/>
      <c r="C3" s="1"/>
      <c r="D3" s="1"/>
      <c r="E3" s="1"/>
      <c r="F3" s="1"/>
      <c r="G3" s="1"/>
      <c r="H3" s="1"/>
      <c r="I3" s="1"/>
      <c r="J3" s="1"/>
    </row>
    <row r="4" spans="1:19" ht="13.8" thickBot="1">
      <c r="A4" s="7"/>
      <c r="B4" s="1"/>
      <c r="C4" s="1"/>
      <c r="D4" s="1"/>
      <c r="E4" s="1"/>
      <c r="F4" s="1"/>
      <c r="G4" s="1"/>
      <c r="H4" s="1"/>
      <c r="I4" s="1"/>
      <c r="J4" s="1"/>
    </row>
    <row r="5" spans="1:19">
      <c r="A5" s="75" t="s">
        <v>9</v>
      </c>
      <c r="B5" s="76"/>
      <c r="C5" s="77" t="s">
        <v>171</v>
      </c>
      <c r="D5" s="78"/>
      <c r="E5" s="78"/>
      <c r="F5" s="79"/>
      <c r="G5" s="1"/>
      <c r="H5" s="1"/>
      <c r="I5" s="34"/>
      <c r="J5" s="34"/>
    </row>
    <row r="6" spans="1:19">
      <c r="A6" s="80" t="s">
        <v>10</v>
      </c>
      <c r="B6" s="81"/>
      <c r="C6" s="82"/>
      <c r="D6" s="83"/>
      <c r="E6" s="83"/>
      <c r="F6" s="84"/>
      <c r="G6" s="1"/>
      <c r="H6" s="1"/>
      <c r="I6" s="1"/>
      <c r="J6" s="1"/>
    </row>
    <row r="7" spans="1:19">
      <c r="A7" s="80" t="s">
        <v>11</v>
      </c>
      <c r="B7" s="81"/>
      <c r="C7" s="82" t="s">
        <v>156</v>
      </c>
      <c r="D7" s="83"/>
      <c r="E7" s="83"/>
      <c r="F7" s="84"/>
      <c r="G7" s="1"/>
      <c r="H7" s="1"/>
      <c r="I7" s="1"/>
      <c r="J7" s="1"/>
    </row>
    <row r="8" spans="1:19">
      <c r="A8" s="80" t="s">
        <v>12</v>
      </c>
      <c r="B8" s="81"/>
      <c r="C8" s="82" t="s">
        <v>157</v>
      </c>
      <c r="D8" s="83"/>
      <c r="E8" s="83"/>
      <c r="F8" s="84"/>
      <c r="G8" s="1"/>
      <c r="H8" s="1"/>
      <c r="I8" s="1"/>
      <c r="J8" s="1"/>
    </row>
    <row r="9" spans="1:19" ht="13.8" thickBot="1">
      <c r="A9" s="87" t="s">
        <v>13</v>
      </c>
      <c r="B9" s="88"/>
      <c r="C9" s="89" t="s">
        <v>158</v>
      </c>
      <c r="D9" s="90"/>
      <c r="E9" s="90"/>
      <c r="F9" s="91"/>
      <c r="G9" s="1"/>
      <c r="H9" s="1"/>
      <c r="I9" s="1"/>
      <c r="J9" s="51" t="s">
        <v>34</v>
      </c>
      <c r="L9" s="50"/>
    </row>
    <row r="11" spans="1:19">
      <c r="A11" s="85" t="s">
        <v>169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9">
      <c r="A12" s="38" t="s">
        <v>23</v>
      </c>
      <c r="B12" s="38" t="s">
        <v>2</v>
      </c>
      <c r="C12" s="38" t="s">
        <v>3</v>
      </c>
      <c r="D12" s="38" t="s">
        <v>4</v>
      </c>
      <c r="E12" s="38" t="s">
        <v>22</v>
      </c>
      <c r="G12" s="38" t="s">
        <v>24</v>
      </c>
      <c r="H12" s="38" t="s">
        <v>23</v>
      </c>
      <c r="I12" s="38" t="s">
        <v>2</v>
      </c>
      <c r="J12" s="38" t="s">
        <v>33</v>
      </c>
      <c r="K12" s="38" t="s">
        <v>25</v>
      </c>
      <c r="L12" s="39" t="s">
        <v>27</v>
      </c>
      <c r="M12" s="39" t="s">
        <v>2</v>
      </c>
      <c r="N12" s="38" t="s">
        <v>33</v>
      </c>
      <c r="O12" s="39" t="s">
        <v>25</v>
      </c>
      <c r="P12" s="41" t="s">
        <v>28</v>
      </c>
      <c r="Q12" s="39" t="s">
        <v>2</v>
      </c>
      <c r="R12" s="38" t="s">
        <v>33</v>
      </c>
      <c r="S12" s="39" t="s">
        <v>17</v>
      </c>
    </row>
    <row r="13" spans="1:19">
      <c r="A13" s="46">
        <v>1</v>
      </c>
      <c r="B13" s="46">
        <v>111</v>
      </c>
      <c r="C13" s="36" t="s">
        <v>72</v>
      </c>
      <c r="D13" s="36">
        <f>'Board Cross Timed Runs'!D13</f>
        <v>0</v>
      </c>
      <c r="E13" s="46">
        <v>12.1</v>
      </c>
      <c r="G13" s="42"/>
      <c r="H13" s="43">
        <v>1</v>
      </c>
      <c r="I13" s="43">
        <f>B13</f>
        <v>111</v>
      </c>
      <c r="J13" s="43" t="str">
        <f>RANK(VLOOKUP(I13,$B$13:$E$20,4,FALSE),$E$13:$E$20,1) &amp; " " &amp; VLOOKUP(I13,$B$13:$E$20,2,FALSE)</f>
        <v>1 Richard Goldsworthy</v>
      </c>
      <c r="K13" s="43">
        <v>111</v>
      </c>
      <c r="L13" s="55"/>
      <c r="M13" s="43">
        <f>K13</f>
        <v>111</v>
      </c>
      <c r="N13" s="43" t="str">
        <f>RANK(VLOOKUP(M13,$B$13:$E$20,4,FALSE),$E$13:$E$20,1) &amp; " " &amp; VLOOKUP(M13,$B$13:$E$20,2,FALSE)</f>
        <v>1 Richard Goldsworthy</v>
      </c>
      <c r="O13" s="43">
        <v>111</v>
      </c>
      <c r="P13" s="54"/>
      <c r="Q13" s="43">
        <f>O13</f>
        <v>111</v>
      </c>
      <c r="R13" s="43" t="str">
        <f>RANK(VLOOKUP(Q13,$B$13:$E$20,4,FALSE),$E$13:$E$20,1) &amp; " " &amp; VLOOKUP(Q13,$B$13:$E$20,2,FALSE)</f>
        <v>1 Richard Goldsworthy</v>
      </c>
      <c r="S13" s="43">
        <v>107</v>
      </c>
    </row>
    <row r="14" spans="1:19">
      <c r="A14" s="46">
        <v>2</v>
      </c>
      <c r="B14" s="49">
        <v>107</v>
      </c>
      <c r="C14" s="36" t="s">
        <v>78</v>
      </c>
      <c r="D14" s="36">
        <f>'Board Cross Timed Runs'!D14</f>
        <v>0</v>
      </c>
      <c r="E14" s="49">
        <v>12.12</v>
      </c>
      <c r="G14" s="42"/>
      <c r="H14" s="43">
        <v>8</v>
      </c>
      <c r="I14" s="43">
        <f>B20</f>
        <v>108</v>
      </c>
      <c r="J14" s="43" t="str">
        <f t="shared" ref="J14:J20" si="0">RANK(VLOOKUP(I14,$B$13:$E$20,4,FALSE),$E$13:$E$20,1) &amp; " " &amp; VLOOKUP(I14,$B$13:$E$20,2,FALSE)</f>
        <v>8 Seb Ison</v>
      </c>
      <c r="K14" s="54"/>
      <c r="L14" s="55"/>
      <c r="M14" s="43">
        <f>K15</f>
        <v>109</v>
      </c>
      <c r="N14" s="43" t="str">
        <f t="shared" ref="N14:N16" si="1">RANK(VLOOKUP(M14,$B$13:$E$20,4,FALSE),$E$13:$E$20,1) &amp; " " &amp; VLOOKUP(M14,$B$13:$E$20,2,FALSE)</f>
        <v>4 Thomas rascagneres</v>
      </c>
      <c r="O14" s="54"/>
      <c r="P14" s="54"/>
      <c r="Q14" s="43">
        <f>O15</f>
        <v>107</v>
      </c>
      <c r="R14" s="43" t="str">
        <f>RANK(VLOOKUP(Q14,$B$13:$E$20,4,FALSE),$E$13:$E$20,1) &amp; " " &amp; VLOOKUP(Q14,$B$13:$E$20,2,FALSE)</f>
        <v>2 Will Wheeler</v>
      </c>
      <c r="S14" s="37" t="s">
        <v>18</v>
      </c>
    </row>
    <row r="15" spans="1:19">
      <c r="A15" s="46">
        <v>3</v>
      </c>
      <c r="B15" s="49">
        <v>105</v>
      </c>
      <c r="C15" s="36" t="s">
        <v>74</v>
      </c>
      <c r="D15" s="36">
        <f>'Board Cross Timed Runs'!D15</f>
        <v>0</v>
      </c>
      <c r="E15" s="49">
        <v>12.21</v>
      </c>
      <c r="G15" s="42"/>
      <c r="H15" s="45">
        <v>4</v>
      </c>
      <c r="I15" s="45">
        <f>B16</f>
        <v>109</v>
      </c>
      <c r="J15" s="45" t="str">
        <f t="shared" si="0"/>
        <v>4 Thomas rascagneres</v>
      </c>
      <c r="K15" s="45">
        <v>109</v>
      </c>
      <c r="L15" s="57"/>
      <c r="M15" s="45">
        <f>K17</f>
        <v>105</v>
      </c>
      <c r="N15" s="45" t="str">
        <f t="shared" si="1"/>
        <v>3 laurence willows</v>
      </c>
      <c r="O15" s="45">
        <v>107</v>
      </c>
      <c r="P15" s="42"/>
      <c r="Q15" s="42"/>
      <c r="R15" s="42"/>
      <c r="S15" s="43">
        <v>111</v>
      </c>
    </row>
    <row r="16" spans="1:19">
      <c r="A16" s="46">
        <v>4</v>
      </c>
      <c r="B16" s="49">
        <v>109</v>
      </c>
      <c r="C16" s="36" t="s">
        <v>82</v>
      </c>
      <c r="D16" s="36">
        <f>'Board Cross Timed Runs'!D16</f>
        <v>0</v>
      </c>
      <c r="E16" s="49">
        <v>12.32</v>
      </c>
      <c r="G16" s="42"/>
      <c r="H16" s="45">
        <v>5</v>
      </c>
      <c r="I16" s="45">
        <f>B17</f>
        <v>106</v>
      </c>
      <c r="J16" s="45" t="str">
        <f t="shared" si="0"/>
        <v>5 Luke Feneley</v>
      </c>
      <c r="K16" s="56"/>
      <c r="L16" s="57"/>
      <c r="M16" s="45">
        <f>K19</f>
        <v>107</v>
      </c>
      <c r="N16" s="45" t="str">
        <f t="shared" si="1"/>
        <v>2 Will Wheeler</v>
      </c>
      <c r="O16" s="56"/>
      <c r="P16" s="42"/>
      <c r="Q16" s="42"/>
      <c r="R16" s="42"/>
      <c r="S16" s="42"/>
    </row>
    <row r="17" spans="1:19">
      <c r="A17" s="46">
        <v>5</v>
      </c>
      <c r="B17" s="49">
        <v>106</v>
      </c>
      <c r="C17" s="36" t="s">
        <v>76</v>
      </c>
      <c r="D17" s="36">
        <f>'Board Cross Timed Runs'!D17</f>
        <v>0</v>
      </c>
      <c r="E17" s="49">
        <v>12.42</v>
      </c>
      <c r="G17" s="42"/>
      <c r="H17" s="43">
        <v>3</v>
      </c>
      <c r="I17" s="43">
        <f>B15</f>
        <v>105</v>
      </c>
      <c r="J17" s="43" t="str">
        <f t="shared" si="0"/>
        <v>3 laurence willows</v>
      </c>
      <c r="K17" s="43">
        <v>105</v>
      </c>
      <c r="L17" s="42"/>
      <c r="M17" s="42"/>
      <c r="N17" s="42"/>
      <c r="O17" s="42"/>
      <c r="P17" s="40" t="s">
        <v>29</v>
      </c>
      <c r="Q17" s="37" t="s">
        <v>2</v>
      </c>
      <c r="R17" s="38" t="s">
        <v>33</v>
      </c>
      <c r="S17" s="37" t="s">
        <v>19</v>
      </c>
    </row>
    <row r="18" spans="1:19">
      <c r="A18" s="46">
        <v>6</v>
      </c>
      <c r="B18" s="49">
        <v>114</v>
      </c>
      <c r="C18" s="36" t="s">
        <v>71</v>
      </c>
      <c r="D18" s="36">
        <f>'Board Cross Timed Runs'!D18</f>
        <v>0</v>
      </c>
      <c r="E18" s="49">
        <v>12.46</v>
      </c>
      <c r="G18" s="42"/>
      <c r="H18" s="43">
        <v>6</v>
      </c>
      <c r="I18" s="43">
        <f>B18</f>
        <v>114</v>
      </c>
      <c r="J18" s="43" t="str">
        <f t="shared" si="0"/>
        <v>6 Fin Davies</v>
      </c>
      <c r="K18" s="54"/>
      <c r="L18" s="42"/>
      <c r="M18" s="42"/>
      <c r="N18" s="42"/>
      <c r="O18" s="42"/>
      <c r="P18" s="42"/>
      <c r="Q18" s="43">
        <v>109</v>
      </c>
      <c r="R18" s="43" t="str">
        <f>RANK(VLOOKUP(Q18,$B$13:$E$20,4,FALSE),$E$13:$E$20,1) &amp; " " &amp; VLOOKUP(Q18,$B$13:$E$20,2,FALSE)</f>
        <v>4 Thomas rascagneres</v>
      </c>
      <c r="S18" s="43">
        <v>105</v>
      </c>
    </row>
    <row r="19" spans="1:19">
      <c r="A19" s="46">
        <v>7</v>
      </c>
      <c r="B19" s="49">
        <v>110</v>
      </c>
      <c r="C19" s="36" t="s">
        <v>84</v>
      </c>
      <c r="D19" s="36">
        <f>'Board Cross Timed Runs'!D19</f>
        <v>0</v>
      </c>
      <c r="E19" s="49">
        <v>13.66</v>
      </c>
      <c r="G19" s="42"/>
      <c r="H19" s="45">
        <v>7</v>
      </c>
      <c r="I19" s="45">
        <f>B19</f>
        <v>110</v>
      </c>
      <c r="J19" s="45" t="str">
        <f t="shared" si="0"/>
        <v>7 Cameron McGregor-Ogden</v>
      </c>
      <c r="K19" s="45">
        <v>107</v>
      </c>
      <c r="L19" s="42"/>
      <c r="M19" s="42"/>
      <c r="N19" s="42"/>
      <c r="O19" s="42"/>
      <c r="P19" s="42"/>
      <c r="Q19" s="43">
        <v>105</v>
      </c>
      <c r="R19" s="43" t="str">
        <f>RANK(VLOOKUP(Q19,$B$13:$E$20,4,FALSE),$E$13:$E$20,1) &amp; " " &amp; VLOOKUP(Q19,$B$13:$E$20,2,FALSE)</f>
        <v>3 laurence willows</v>
      </c>
      <c r="S19" s="37" t="s">
        <v>20</v>
      </c>
    </row>
    <row r="20" spans="1:19">
      <c r="A20" s="46">
        <v>8</v>
      </c>
      <c r="B20" s="49">
        <v>108</v>
      </c>
      <c r="C20" s="36" t="s">
        <v>80</v>
      </c>
      <c r="D20" s="36">
        <f>'Board Cross Timed Runs'!D20</f>
        <v>0</v>
      </c>
      <c r="E20" s="49">
        <v>13.89</v>
      </c>
      <c r="G20" s="42"/>
      <c r="H20" s="45">
        <v>2</v>
      </c>
      <c r="I20" s="45">
        <f>B14</f>
        <v>107</v>
      </c>
      <c r="J20" s="45" t="str">
        <f t="shared" si="0"/>
        <v>2 Will Wheeler</v>
      </c>
      <c r="K20" s="56"/>
      <c r="L20" s="42"/>
      <c r="M20" s="42"/>
      <c r="N20" s="42"/>
      <c r="O20" s="42"/>
      <c r="P20" s="42"/>
      <c r="Q20" s="42"/>
      <c r="R20" s="42"/>
      <c r="S20" s="43">
        <v>109</v>
      </c>
    </row>
    <row r="24" spans="1:19">
      <c r="A24" s="86" t="s">
        <v>172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9">
      <c r="A25" s="38" t="s">
        <v>23</v>
      </c>
      <c r="B25" s="38" t="s">
        <v>2</v>
      </c>
      <c r="C25" s="38" t="s">
        <v>3</v>
      </c>
      <c r="D25" s="38" t="s">
        <v>4</v>
      </c>
      <c r="E25" s="38" t="s">
        <v>22</v>
      </c>
      <c r="G25" s="38" t="s">
        <v>24</v>
      </c>
      <c r="H25" s="38" t="s">
        <v>23</v>
      </c>
      <c r="I25" s="38" t="s">
        <v>2</v>
      </c>
      <c r="J25" s="38" t="s">
        <v>33</v>
      </c>
      <c r="K25" s="38" t="s">
        <v>25</v>
      </c>
      <c r="L25" s="39" t="s">
        <v>27</v>
      </c>
      <c r="M25" s="39" t="s">
        <v>2</v>
      </c>
      <c r="N25" s="38" t="s">
        <v>33</v>
      </c>
      <c r="O25" s="39" t="s">
        <v>25</v>
      </c>
      <c r="P25" s="41" t="s">
        <v>28</v>
      </c>
      <c r="Q25" s="39" t="s">
        <v>2</v>
      </c>
      <c r="R25" s="38" t="s">
        <v>33</v>
      </c>
      <c r="S25" s="39" t="s">
        <v>17</v>
      </c>
    </row>
    <row r="26" spans="1:19">
      <c r="A26" s="46">
        <v>1</v>
      </c>
      <c r="B26" s="46">
        <v>112</v>
      </c>
      <c r="C26" s="36" t="s">
        <v>69</v>
      </c>
      <c r="D26" s="36">
        <f>'Board Cross Timed Runs'!D48</f>
        <v>0</v>
      </c>
      <c r="E26" s="46">
        <v>14.19</v>
      </c>
      <c r="G26" s="42"/>
      <c r="H26" s="43">
        <v>1</v>
      </c>
      <c r="I26" s="43">
        <f>B26</f>
        <v>112</v>
      </c>
      <c r="J26" s="43" t="str">
        <f>RANK(VLOOKUP(I26,$B$26:$E$33,4,FALSE),$E$26:$E$33,1) &amp; " " &amp; VLOOKUP(I26,$B$26:$E$33,2,FALSE)</f>
        <v>1 Carl McGregor-Ogden</v>
      </c>
      <c r="K26" s="43">
        <v>112</v>
      </c>
      <c r="L26" s="55"/>
      <c r="M26" s="43">
        <f>K26</f>
        <v>112</v>
      </c>
      <c r="N26" s="43" t="str">
        <f>RANK(VLOOKUP(M26,$B$26:$E$33,4,FALSE),$E$26:$E$33,1) &amp; " " &amp; VLOOKUP(M26,$B$26:$E$33,2,FALSE)</f>
        <v>1 Carl McGregor-Ogden</v>
      </c>
      <c r="O26" s="43">
        <v>112</v>
      </c>
      <c r="P26" s="54"/>
      <c r="Q26" s="43">
        <f>O26</f>
        <v>112</v>
      </c>
      <c r="R26" s="43" t="str">
        <f>RANK(VLOOKUP(Q26,$B$26:$E$33,4,FALSE),$E$26:$E$33,1) &amp; " " &amp; VLOOKUP(Q26,$B$26:$E$33,2,FALSE)</f>
        <v>1 Carl McGregor-Ogden</v>
      </c>
      <c r="S26" s="43">
        <v>112</v>
      </c>
    </row>
    <row r="27" spans="1:19">
      <c r="A27" s="46">
        <v>2</v>
      </c>
      <c r="B27" s="49">
        <v>113</v>
      </c>
      <c r="C27" s="36" t="s">
        <v>70</v>
      </c>
      <c r="D27" s="36">
        <f>'Board Cross Timed Runs'!D49</f>
        <v>0</v>
      </c>
      <c r="E27" s="49">
        <v>17.79</v>
      </c>
      <c r="G27" s="42"/>
      <c r="H27" s="43">
        <v>8</v>
      </c>
      <c r="I27" s="43">
        <f>B33</f>
        <v>0</v>
      </c>
      <c r="J27" s="43" t="e">
        <f t="shared" ref="J27:J33" si="2">RANK(VLOOKUP(I27,$B$26:$E$33,4,FALSE),$E$26:$E$33,1) &amp; " " &amp; VLOOKUP(I27,$B$26:$E$33,2,FALSE)</f>
        <v>#N/A</v>
      </c>
      <c r="K27" s="54"/>
      <c r="L27" s="55"/>
      <c r="M27" s="43">
        <f>K28</f>
        <v>0</v>
      </c>
      <c r="N27" s="43" t="e">
        <f t="shared" ref="N27:N29" si="3">RANK(VLOOKUP(M27,$B$26:$E$33,4,FALSE),$E$26:$E$33,1) &amp; " " &amp; VLOOKUP(M27,$B$26:$E$33,2,FALSE)</f>
        <v>#N/A</v>
      </c>
      <c r="O27" s="54"/>
      <c r="P27" s="54"/>
      <c r="Q27" s="43">
        <f>O28</f>
        <v>113</v>
      </c>
      <c r="R27" s="43" t="str">
        <f>RANK(VLOOKUP(Q27,$B$26:$E$33,4,FALSE),$E$26:$E$33,1) &amp; " " &amp; VLOOKUP(Q27,$B$26:$E$33,2,FALSE)</f>
        <v xml:space="preserve">2 Gary Howarth </v>
      </c>
      <c r="S27" s="37" t="s">
        <v>18</v>
      </c>
    </row>
    <row r="28" spans="1:19">
      <c r="A28" s="46">
        <v>3</v>
      </c>
      <c r="B28" s="49"/>
      <c r="C28" s="36"/>
      <c r="D28" s="36"/>
      <c r="E28" s="49"/>
      <c r="G28" s="42"/>
      <c r="H28" s="45">
        <v>4</v>
      </c>
      <c r="I28" s="45">
        <f>B29</f>
        <v>0</v>
      </c>
      <c r="J28" s="45" t="e">
        <f t="shared" si="2"/>
        <v>#N/A</v>
      </c>
      <c r="K28" s="45"/>
      <c r="L28" s="57"/>
      <c r="M28" s="45">
        <f>K30</f>
        <v>0</v>
      </c>
      <c r="N28" s="45" t="e">
        <f t="shared" si="3"/>
        <v>#N/A</v>
      </c>
      <c r="O28" s="45">
        <v>113</v>
      </c>
      <c r="P28" s="42"/>
      <c r="Q28" s="42"/>
      <c r="R28" s="42"/>
      <c r="S28" s="43">
        <v>113</v>
      </c>
    </row>
    <row r="29" spans="1:19">
      <c r="A29" s="46">
        <v>4</v>
      </c>
      <c r="B29" s="49"/>
      <c r="C29" s="36"/>
      <c r="D29" s="36"/>
      <c r="E29" s="49"/>
      <c r="G29" s="42"/>
      <c r="H29" s="45">
        <v>5</v>
      </c>
      <c r="I29" s="45">
        <f>B30</f>
        <v>0</v>
      </c>
      <c r="J29" s="45" t="e">
        <f t="shared" si="2"/>
        <v>#N/A</v>
      </c>
      <c r="K29" s="56"/>
      <c r="L29" s="57"/>
      <c r="M29" s="45">
        <f>K32</f>
        <v>113</v>
      </c>
      <c r="N29" s="45" t="str">
        <f t="shared" si="3"/>
        <v xml:space="preserve">2 Gary Howarth </v>
      </c>
      <c r="O29" s="56"/>
      <c r="P29" s="42"/>
      <c r="Q29" s="42"/>
      <c r="R29" s="42"/>
      <c r="S29" s="42"/>
    </row>
    <row r="30" spans="1:19">
      <c r="A30" s="46">
        <v>5</v>
      </c>
      <c r="B30" s="49"/>
      <c r="C30" s="36"/>
      <c r="D30" s="36"/>
      <c r="E30" s="49"/>
      <c r="G30" s="42"/>
      <c r="H30" s="43">
        <v>3</v>
      </c>
      <c r="I30" s="43">
        <f>B28</f>
        <v>0</v>
      </c>
      <c r="J30" s="43" t="e">
        <f t="shared" si="2"/>
        <v>#N/A</v>
      </c>
      <c r="K30" s="43"/>
      <c r="L30" s="42"/>
      <c r="M30" s="42"/>
      <c r="N30" s="42"/>
      <c r="O30" s="42"/>
      <c r="P30" s="40" t="s">
        <v>29</v>
      </c>
      <c r="Q30" s="37" t="s">
        <v>2</v>
      </c>
      <c r="R30" s="38" t="s">
        <v>33</v>
      </c>
      <c r="S30" s="37" t="s">
        <v>19</v>
      </c>
    </row>
    <row r="31" spans="1:19">
      <c r="A31" s="46">
        <v>6</v>
      </c>
      <c r="B31" s="49"/>
      <c r="C31" s="36"/>
      <c r="D31" s="36"/>
      <c r="E31" s="49"/>
      <c r="G31" s="42"/>
      <c r="H31" s="43">
        <v>6</v>
      </c>
      <c r="I31" s="43">
        <f>B31</f>
        <v>0</v>
      </c>
      <c r="J31" s="43" t="e">
        <f t="shared" si="2"/>
        <v>#N/A</v>
      </c>
      <c r="K31" s="54"/>
      <c r="L31" s="42"/>
      <c r="M31" s="42"/>
      <c r="N31" s="42"/>
      <c r="O31" s="42"/>
      <c r="P31" s="42"/>
      <c r="Q31" s="43"/>
      <c r="R31" s="43" t="e">
        <f>RANK(VLOOKUP(Q31,$B$26:$E$33,4,FALSE),$E$26:$E$33,1) &amp; " " &amp; VLOOKUP(Q31,$B$26:$E$33,2,FALSE)</f>
        <v>#N/A</v>
      </c>
      <c r="S31" s="43"/>
    </row>
    <row r="32" spans="1:19">
      <c r="A32" s="46">
        <v>7</v>
      </c>
      <c r="B32" s="49"/>
      <c r="C32" s="36"/>
      <c r="D32" s="36"/>
      <c r="E32" s="49"/>
      <c r="G32" s="42"/>
      <c r="H32" s="45">
        <v>7</v>
      </c>
      <c r="I32" s="45">
        <f>B32</f>
        <v>0</v>
      </c>
      <c r="J32" s="45" t="e">
        <f t="shared" si="2"/>
        <v>#N/A</v>
      </c>
      <c r="K32" s="45">
        <v>113</v>
      </c>
      <c r="L32" s="42"/>
      <c r="M32" s="42"/>
      <c r="N32" s="42"/>
      <c r="O32" s="42"/>
      <c r="P32" s="42"/>
      <c r="Q32" s="43"/>
      <c r="R32" s="43" t="e">
        <f>RANK(VLOOKUP(Q32,$B$26:$E$33,4,FALSE),$E$26:$E$33,1) &amp; " " &amp; VLOOKUP(Q32,$B$26:$E$33,2,FALSE)</f>
        <v>#N/A</v>
      </c>
      <c r="S32" s="37" t="s">
        <v>20</v>
      </c>
    </row>
    <row r="33" spans="1:19">
      <c r="A33" s="46">
        <v>8</v>
      </c>
      <c r="B33" s="49"/>
      <c r="C33" s="36"/>
      <c r="D33" s="36"/>
      <c r="E33" s="49"/>
      <c r="G33" s="42"/>
      <c r="H33" s="45">
        <v>2</v>
      </c>
      <c r="I33" s="45">
        <f>B27</f>
        <v>113</v>
      </c>
      <c r="J33" s="45" t="str">
        <f t="shared" si="2"/>
        <v xml:space="preserve">2 Gary Howarth </v>
      </c>
      <c r="K33" s="56"/>
      <c r="L33" s="42"/>
      <c r="M33" s="42"/>
      <c r="N33" s="42"/>
      <c r="O33" s="42"/>
      <c r="P33" s="42"/>
      <c r="Q33" s="42"/>
      <c r="R33" s="42"/>
      <c r="S33" s="43"/>
    </row>
    <row r="43" spans="1:19">
      <c r="H43" s="51"/>
    </row>
  </sheetData>
  <mergeCells count="14">
    <mergeCell ref="A11:K11"/>
    <mergeCell ref="A24:K24"/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43"/>
  <sheetViews>
    <sheetView topLeftCell="D4" zoomScale="75" zoomScaleNormal="75" workbookViewId="0">
      <selection activeCell="S29" sqref="S29"/>
    </sheetView>
  </sheetViews>
  <sheetFormatPr defaultRowHeight="13.2"/>
  <cols>
    <col min="1" max="1" width="14.6640625" customWidth="1"/>
    <col min="2" max="2" width="7.109375" customWidth="1"/>
    <col min="3" max="3" width="12.88671875" customWidth="1"/>
    <col min="4" max="4" width="11.109375" customWidth="1"/>
    <col min="5" max="5" width="8.44140625" customWidth="1"/>
    <col min="8" max="8" width="14.33203125" customWidth="1"/>
    <col min="9" max="9" width="7.44140625" customWidth="1"/>
    <col min="10" max="10" width="19" customWidth="1"/>
    <col min="14" max="14" width="20.21875" customWidth="1"/>
    <col min="18" max="18" width="21.6640625" customWidth="1"/>
  </cols>
  <sheetData>
    <row r="1" spans="1:19" ht="24.6">
      <c r="A1" s="69"/>
      <c r="B1" s="69"/>
      <c r="C1" s="69"/>
      <c r="D1" s="69"/>
      <c r="E1" s="69"/>
      <c r="F1" s="69"/>
      <c r="G1" s="69"/>
      <c r="H1" s="69"/>
      <c r="I1" s="69"/>
      <c r="J1" s="58"/>
    </row>
    <row r="2" spans="1:19" ht="17.399999999999999">
      <c r="A2" s="70"/>
      <c r="B2" s="70"/>
      <c r="C2" s="70"/>
      <c r="D2" s="70"/>
      <c r="E2" s="70"/>
      <c r="F2" s="70"/>
      <c r="G2" s="70"/>
      <c r="H2" s="70"/>
      <c r="I2" s="70"/>
      <c r="J2" s="59"/>
    </row>
    <row r="3" spans="1:19">
      <c r="A3" s="7"/>
      <c r="B3" s="1"/>
      <c r="C3" s="1"/>
      <c r="D3" s="1"/>
      <c r="E3" s="1"/>
      <c r="F3" s="1"/>
      <c r="G3" s="1"/>
      <c r="H3" s="1"/>
      <c r="I3" s="1"/>
      <c r="J3" s="1"/>
    </row>
    <row r="4" spans="1:19" ht="13.8" thickBot="1">
      <c r="A4" s="7"/>
      <c r="B4" s="1"/>
      <c r="C4" s="1"/>
      <c r="D4" s="1"/>
      <c r="E4" s="1"/>
      <c r="F4" s="1"/>
      <c r="G4" s="1"/>
      <c r="H4" s="1"/>
      <c r="I4" s="1"/>
      <c r="J4" s="1"/>
    </row>
    <row r="5" spans="1:19">
      <c r="A5" s="75" t="s">
        <v>9</v>
      </c>
      <c r="B5" s="76"/>
      <c r="C5" s="77" t="s">
        <v>171</v>
      </c>
      <c r="D5" s="78"/>
      <c r="E5" s="78"/>
      <c r="F5" s="79"/>
      <c r="G5" s="1"/>
      <c r="H5" s="1"/>
      <c r="I5" s="34"/>
      <c r="J5" s="34"/>
    </row>
    <row r="6" spans="1:19">
      <c r="A6" s="80" t="s">
        <v>10</v>
      </c>
      <c r="B6" s="81"/>
      <c r="C6" s="82"/>
      <c r="D6" s="83"/>
      <c r="E6" s="83"/>
      <c r="F6" s="84"/>
      <c r="G6" s="1"/>
      <c r="H6" s="1"/>
      <c r="I6" s="1"/>
      <c r="J6" s="1"/>
    </row>
    <row r="7" spans="1:19">
      <c r="A7" s="80" t="s">
        <v>11</v>
      </c>
      <c r="B7" s="81"/>
      <c r="C7" s="82" t="s">
        <v>156</v>
      </c>
      <c r="D7" s="83"/>
      <c r="E7" s="83"/>
      <c r="F7" s="84"/>
      <c r="G7" s="1"/>
      <c r="H7" s="1"/>
      <c r="I7" s="1"/>
      <c r="J7" s="1"/>
    </row>
    <row r="8" spans="1:19">
      <c r="A8" s="80" t="s">
        <v>12</v>
      </c>
      <c r="B8" s="81"/>
      <c r="C8" s="82" t="s">
        <v>157</v>
      </c>
      <c r="D8" s="83"/>
      <c r="E8" s="83"/>
      <c r="F8" s="84"/>
      <c r="G8" s="1"/>
      <c r="H8" s="1"/>
      <c r="I8" s="1"/>
      <c r="J8" s="1"/>
    </row>
    <row r="9" spans="1:19" ht="13.8" thickBot="1">
      <c r="A9" s="87" t="s">
        <v>13</v>
      </c>
      <c r="B9" s="88"/>
      <c r="C9" s="89" t="s">
        <v>158</v>
      </c>
      <c r="D9" s="90"/>
      <c r="E9" s="90"/>
      <c r="F9" s="91"/>
      <c r="G9" s="1"/>
      <c r="H9" s="1"/>
      <c r="I9" s="1"/>
      <c r="J9" s="51" t="s">
        <v>34</v>
      </c>
      <c r="L9" s="50"/>
    </row>
    <row r="11" spans="1:19">
      <c r="A11" s="85" t="s">
        <v>167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9">
      <c r="A12" s="38" t="s">
        <v>23</v>
      </c>
      <c r="B12" s="38" t="s">
        <v>2</v>
      </c>
      <c r="C12" s="38" t="s">
        <v>3</v>
      </c>
      <c r="D12" s="38" t="s">
        <v>4</v>
      </c>
      <c r="E12" s="38" t="s">
        <v>22</v>
      </c>
      <c r="G12" s="38" t="s">
        <v>24</v>
      </c>
      <c r="H12" s="38" t="s">
        <v>23</v>
      </c>
      <c r="I12" s="38" t="s">
        <v>2</v>
      </c>
      <c r="J12" s="38" t="s">
        <v>33</v>
      </c>
      <c r="K12" s="38" t="s">
        <v>25</v>
      </c>
      <c r="L12" s="39" t="s">
        <v>27</v>
      </c>
      <c r="M12" s="39" t="s">
        <v>2</v>
      </c>
      <c r="N12" s="38" t="s">
        <v>33</v>
      </c>
      <c r="O12" s="39" t="s">
        <v>25</v>
      </c>
      <c r="P12" s="41" t="s">
        <v>28</v>
      </c>
      <c r="Q12" s="39" t="s">
        <v>2</v>
      </c>
      <c r="R12" s="38" t="s">
        <v>33</v>
      </c>
      <c r="S12" s="39" t="s">
        <v>17</v>
      </c>
    </row>
    <row r="13" spans="1:19">
      <c r="A13" s="60">
        <v>1</v>
      </c>
      <c r="B13" s="60">
        <v>92</v>
      </c>
      <c r="C13" s="36" t="s">
        <v>99</v>
      </c>
      <c r="D13" s="36">
        <f>'Board Cross Timed Runs'!D13</f>
        <v>0</v>
      </c>
      <c r="E13" s="60">
        <v>14.2</v>
      </c>
      <c r="G13" s="42"/>
      <c r="H13" s="43">
        <v>1</v>
      </c>
      <c r="I13" s="43">
        <f>B13</f>
        <v>92</v>
      </c>
      <c r="J13" s="43" t="str">
        <f>RANK(VLOOKUP(I13,$B$13:$E$20,4,FALSE),$E$13:$E$20,1) &amp; " " &amp; VLOOKUP(I13,$B$13:$E$20,2,FALSE)</f>
        <v>1 Lewis Calder</v>
      </c>
      <c r="K13" s="43">
        <v>92</v>
      </c>
      <c r="L13" s="55"/>
      <c r="M13" s="43">
        <f>K13</f>
        <v>92</v>
      </c>
      <c r="N13" s="43" t="str">
        <f>RANK(VLOOKUP(M13,$B$13:$E$20,4,FALSE),$E$13:$E$20,1) &amp; " " &amp; VLOOKUP(M13,$B$13:$E$20,2,FALSE)</f>
        <v>1 Lewis Calder</v>
      </c>
      <c r="O13" s="43">
        <v>92</v>
      </c>
      <c r="P13" s="54"/>
      <c r="Q13" s="43">
        <f>O13</f>
        <v>92</v>
      </c>
      <c r="R13" s="43" t="str">
        <f>RANK(VLOOKUP(Q13,$B$13:$E$20,4,FALSE),$E$13:$E$20,1) &amp; " " &amp; VLOOKUP(Q13,$B$13:$E$20,2,FALSE)</f>
        <v>1 Lewis Calder</v>
      </c>
      <c r="S13" s="43">
        <v>92</v>
      </c>
    </row>
    <row r="14" spans="1:19">
      <c r="A14" s="60">
        <v>2</v>
      </c>
      <c r="B14" s="60">
        <v>90</v>
      </c>
      <c r="C14" s="36" t="s">
        <v>96</v>
      </c>
      <c r="D14" s="36">
        <f>'Board Cross Timed Runs'!D14</f>
        <v>0</v>
      </c>
      <c r="E14" s="60">
        <v>14.33</v>
      </c>
      <c r="G14" s="42"/>
      <c r="H14" s="43">
        <v>8</v>
      </c>
      <c r="I14" s="43">
        <f>B20</f>
        <v>0</v>
      </c>
      <c r="J14" s="43" t="e">
        <f t="shared" ref="J14:J20" si="0">RANK(VLOOKUP(I14,$B$13:$E$20,4,FALSE),$E$13:$E$20,1) &amp; " " &amp; VLOOKUP(I14,$B$13:$E$20,2,FALSE)</f>
        <v>#N/A</v>
      </c>
      <c r="K14" s="54"/>
      <c r="L14" s="55"/>
      <c r="M14" s="43">
        <f>K15</f>
        <v>13</v>
      </c>
      <c r="N14" s="43" t="str">
        <f t="shared" ref="N14:N16" si="1">RANK(VLOOKUP(M14,$B$13:$E$20,4,FALSE),$E$13:$E$20,1) &amp; " " &amp; VLOOKUP(M14,$B$13:$E$20,2,FALSE)</f>
        <v>4 Kieran Woolley</v>
      </c>
      <c r="O14" s="54"/>
      <c r="P14" s="54"/>
      <c r="Q14" s="43">
        <f>O15</f>
        <v>90</v>
      </c>
      <c r="R14" s="43" t="str">
        <f>RANK(VLOOKUP(Q14,$B$13:$E$20,4,FALSE),$E$13:$E$20,1) &amp; " " &amp; VLOOKUP(Q14,$B$13:$E$20,2,FALSE)</f>
        <v>2 Oscar Louth</v>
      </c>
      <c r="S14" s="37" t="s">
        <v>18</v>
      </c>
    </row>
    <row r="15" spans="1:19">
      <c r="A15" s="60">
        <v>3</v>
      </c>
      <c r="B15" s="60">
        <v>94</v>
      </c>
      <c r="C15" s="36" t="s">
        <v>101</v>
      </c>
      <c r="D15" s="36">
        <f>'Board Cross Timed Runs'!D15</f>
        <v>0</v>
      </c>
      <c r="E15" s="60">
        <v>15.31</v>
      </c>
      <c r="G15" s="42"/>
      <c r="H15" s="45">
        <v>4</v>
      </c>
      <c r="I15" s="45">
        <f>B16</f>
        <v>13</v>
      </c>
      <c r="J15" s="45" t="str">
        <f t="shared" si="0"/>
        <v>4 Kieran Woolley</v>
      </c>
      <c r="K15" s="45">
        <v>13</v>
      </c>
      <c r="L15" s="57"/>
      <c r="M15" s="45">
        <f>K17</f>
        <v>94</v>
      </c>
      <c r="N15" s="45" t="str">
        <f t="shared" si="1"/>
        <v>3 Charlie Quinn</v>
      </c>
      <c r="O15" s="45">
        <v>90</v>
      </c>
      <c r="P15" s="42"/>
      <c r="Q15" s="42"/>
      <c r="R15" s="42"/>
      <c r="S15" s="43">
        <v>90</v>
      </c>
    </row>
    <row r="16" spans="1:19">
      <c r="A16" s="60">
        <v>4</v>
      </c>
      <c r="B16" s="60">
        <v>13</v>
      </c>
      <c r="C16" s="36" t="s">
        <v>98</v>
      </c>
      <c r="D16" s="36">
        <f>'Board Cross Timed Runs'!D16</f>
        <v>0</v>
      </c>
      <c r="E16" s="60">
        <v>15.49</v>
      </c>
      <c r="G16" s="42"/>
      <c r="H16" s="45">
        <v>5</v>
      </c>
      <c r="I16" s="45">
        <f>B17</f>
        <v>0</v>
      </c>
      <c r="J16" s="45" t="e">
        <f t="shared" si="0"/>
        <v>#N/A</v>
      </c>
      <c r="K16" s="56"/>
      <c r="L16" s="57"/>
      <c r="M16" s="45">
        <f>K19</f>
        <v>90</v>
      </c>
      <c r="N16" s="45" t="str">
        <f t="shared" si="1"/>
        <v>2 Oscar Louth</v>
      </c>
      <c r="O16" s="56"/>
      <c r="P16" s="42"/>
      <c r="Q16" s="42"/>
      <c r="R16" s="42"/>
      <c r="S16" s="42"/>
    </row>
    <row r="17" spans="1:19">
      <c r="A17" s="60">
        <v>5</v>
      </c>
      <c r="B17" s="60"/>
      <c r="C17" s="36"/>
      <c r="D17" s="36"/>
      <c r="E17" s="60"/>
      <c r="G17" s="42"/>
      <c r="H17" s="43">
        <v>3</v>
      </c>
      <c r="I17" s="43">
        <f>B15</f>
        <v>94</v>
      </c>
      <c r="J17" s="43" t="str">
        <f t="shared" si="0"/>
        <v>3 Charlie Quinn</v>
      </c>
      <c r="K17" s="43">
        <v>94</v>
      </c>
      <c r="L17" s="42"/>
      <c r="M17" s="42"/>
      <c r="N17" s="42"/>
      <c r="O17" s="42"/>
      <c r="P17" s="40" t="s">
        <v>29</v>
      </c>
      <c r="Q17" s="37" t="s">
        <v>2</v>
      </c>
      <c r="R17" s="38" t="s">
        <v>33</v>
      </c>
      <c r="S17" s="37" t="s">
        <v>19</v>
      </c>
    </row>
    <row r="18" spans="1:19">
      <c r="A18" s="60">
        <v>6</v>
      </c>
      <c r="B18" s="60"/>
      <c r="C18" s="36"/>
      <c r="D18" s="36"/>
      <c r="E18" s="60"/>
      <c r="G18" s="42"/>
      <c r="H18" s="43">
        <v>6</v>
      </c>
      <c r="I18" s="43">
        <f>B18</f>
        <v>0</v>
      </c>
      <c r="J18" s="43" t="e">
        <f t="shared" si="0"/>
        <v>#N/A</v>
      </c>
      <c r="K18" s="54"/>
      <c r="L18" s="42"/>
      <c r="M18" s="42"/>
      <c r="N18" s="42"/>
      <c r="O18" s="42"/>
      <c r="P18" s="42"/>
      <c r="Q18" s="43">
        <v>13</v>
      </c>
      <c r="R18" s="43" t="str">
        <f>RANK(VLOOKUP(Q18,$B$13:$E$20,4,FALSE),$E$13:$E$20,1) &amp; " " &amp; VLOOKUP(Q18,$B$13:$E$20,2,FALSE)</f>
        <v>4 Kieran Woolley</v>
      </c>
      <c r="S18" s="43">
        <v>13</v>
      </c>
    </row>
    <row r="19" spans="1:19">
      <c r="A19" s="60">
        <v>7</v>
      </c>
      <c r="B19" s="60"/>
      <c r="C19" s="36"/>
      <c r="D19" s="36"/>
      <c r="E19" s="60"/>
      <c r="G19" s="42"/>
      <c r="H19" s="45">
        <v>7</v>
      </c>
      <c r="I19" s="45">
        <f>B19</f>
        <v>0</v>
      </c>
      <c r="J19" s="45" t="e">
        <f t="shared" si="0"/>
        <v>#N/A</v>
      </c>
      <c r="K19" s="45">
        <v>90</v>
      </c>
      <c r="L19" s="42"/>
      <c r="M19" s="42"/>
      <c r="N19" s="42"/>
      <c r="O19" s="42"/>
      <c r="P19" s="42"/>
      <c r="Q19" s="43">
        <v>94</v>
      </c>
      <c r="R19" s="43" t="str">
        <f>RANK(VLOOKUP(Q19,$B$13:$E$20,4,FALSE),$E$13:$E$20,1) &amp; " " &amp; VLOOKUP(Q19,$B$13:$E$20,2,FALSE)</f>
        <v>3 Charlie Quinn</v>
      </c>
      <c r="S19" s="37" t="s">
        <v>20</v>
      </c>
    </row>
    <row r="20" spans="1:19">
      <c r="A20" s="60">
        <v>8</v>
      </c>
      <c r="B20" s="60"/>
      <c r="C20" s="36"/>
      <c r="D20" s="36"/>
      <c r="E20" s="60"/>
      <c r="G20" s="42"/>
      <c r="H20" s="45">
        <v>2</v>
      </c>
      <c r="I20" s="45">
        <f>B14</f>
        <v>90</v>
      </c>
      <c r="J20" s="45" t="str">
        <f t="shared" si="0"/>
        <v>2 Oscar Louth</v>
      </c>
      <c r="K20" s="56"/>
      <c r="L20" s="42"/>
      <c r="M20" s="42"/>
      <c r="N20" s="42"/>
      <c r="O20" s="42"/>
      <c r="P20" s="42"/>
      <c r="Q20" s="42"/>
      <c r="R20" s="42"/>
      <c r="S20" s="43">
        <v>94</v>
      </c>
    </row>
    <row r="24" spans="1:19">
      <c r="A24" s="86" t="s">
        <v>168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9">
      <c r="A25" s="38" t="s">
        <v>23</v>
      </c>
      <c r="B25" s="38" t="s">
        <v>2</v>
      </c>
      <c r="C25" s="38" t="s">
        <v>3</v>
      </c>
      <c r="D25" s="38" t="s">
        <v>4</v>
      </c>
      <c r="E25" s="38" t="s">
        <v>22</v>
      </c>
      <c r="G25" s="38" t="s">
        <v>24</v>
      </c>
      <c r="H25" s="38" t="s">
        <v>23</v>
      </c>
      <c r="I25" s="38" t="s">
        <v>2</v>
      </c>
      <c r="J25" s="38" t="s">
        <v>33</v>
      </c>
      <c r="K25" s="38" t="s">
        <v>25</v>
      </c>
      <c r="L25" s="39" t="s">
        <v>27</v>
      </c>
      <c r="M25" s="39" t="s">
        <v>2</v>
      </c>
      <c r="N25" s="38" t="s">
        <v>33</v>
      </c>
      <c r="O25" s="39" t="s">
        <v>25</v>
      </c>
      <c r="P25" s="41" t="s">
        <v>28</v>
      </c>
      <c r="Q25" s="39" t="s">
        <v>2</v>
      </c>
      <c r="R25" s="38" t="s">
        <v>33</v>
      </c>
      <c r="S25" s="39" t="s">
        <v>17</v>
      </c>
    </row>
    <row r="26" spans="1:19">
      <c r="A26" s="60">
        <v>1</v>
      </c>
      <c r="B26" s="60">
        <v>98</v>
      </c>
      <c r="C26" s="36" t="s">
        <v>89</v>
      </c>
      <c r="D26" s="36">
        <f>'Board Cross Timed Runs'!D48</f>
        <v>0</v>
      </c>
      <c r="E26" s="60">
        <v>12.89</v>
      </c>
      <c r="G26" s="42"/>
      <c r="H26" s="43">
        <v>1</v>
      </c>
      <c r="I26" s="43">
        <f>B26</f>
        <v>98</v>
      </c>
      <c r="J26" s="43" t="str">
        <f>RANK(VLOOKUP(I26,$B$26:$E$33,4,FALSE),$E$26:$E$33,1) &amp; " " &amp; VLOOKUP(I26,$B$26:$E$33,2,FALSE)</f>
        <v>1 Nicholas Bingham</v>
      </c>
      <c r="K26" s="43">
        <v>98</v>
      </c>
      <c r="L26" s="55"/>
      <c r="M26" s="43">
        <f>K26</f>
        <v>98</v>
      </c>
      <c r="N26" s="43" t="str">
        <f>RANK(VLOOKUP(M26,$B$26:$E$33,4,FALSE),$E$26:$E$33,1) &amp; " " &amp; VLOOKUP(M26,$B$26:$E$33,2,FALSE)</f>
        <v>1 Nicholas Bingham</v>
      </c>
      <c r="O26" s="43">
        <v>98</v>
      </c>
      <c r="P26" s="54"/>
      <c r="Q26" s="43">
        <v>98</v>
      </c>
      <c r="R26" s="43" t="str">
        <f>RANK(VLOOKUP(Q26,$B$26:$E$33,4,FALSE),$E$26:$E$33,1) &amp; " " &amp; VLOOKUP(Q26,$B$26:$E$33,2,FALSE)</f>
        <v>1 Nicholas Bingham</v>
      </c>
      <c r="S26" s="43">
        <v>102</v>
      </c>
    </row>
    <row r="27" spans="1:19">
      <c r="A27" s="60">
        <v>2</v>
      </c>
      <c r="B27" s="60">
        <v>102</v>
      </c>
      <c r="C27" s="36" t="s">
        <v>93</v>
      </c>
      <c r="D27" s="36">
        <f>'Board Cross Timed Runs'!D49</f>
        <v>0</v>
      </c>
      <c r="E27" s="60">
        <v>13.2</v>
      </c>
      <c r="G27" s="42"/>
      <c r="H27" s="43">
        <v>8</v>
      </c>
      <c r="I27" s="43">
        <f>B33</f>
        <v>0</v>
      </c>
      <c r="J27" s="43" t="e">
        <f t="shared" ref="J27:J33" si="2">RANK(VLOOKUP(I27,$B$26:$E$33,4,FALSE),$E$26:$E$33,1) &amp; " " &amp; VLOOKUP(I27,$B$26:$E$33,2,FALSE)</f>
        <v>#N/A</v>
      </c>
      <c r="K27" s="54"/>
      <c r="L27" s="55"/>
      <c r="M27" s="43">
        <f>K28</f>
        <v>96</v>
      </c>
      <c r="N27" s="43" t="str">
        <f t="shared" ref="N27:N29" si="3">RANK(VLOOKUP(M27,$B$26:$E$33,4,FALSE),$E$26:$E$33,1) &amp; " " &amp; VLOOKUP(M27,$B$26:$E$33,2,FALSE)</f>
        <v>5 Mikey Dunne</v>
      </c>
      <c r="O27" s="54"/>
      <c r="P27" s="54"/>
      <c r="Q27" s="43">
        <v>102</v>
      </c>
      <c r="R27" s="43" t="str">
        <f>RANK(VLOOKUP(Q27,$B$26:$E$33,4,FALSE),$E$26:$E$33,1) &amp; " " &amp; VLOOKUP(Q27,$B$26:$E$33,2,FALSE)</f>
        <v>2 Tommy Dade</v>
      </c>
      <c r="S27" s="37" t="s">
        <v>18</v>
      </c>
    </row>
    <row r="28" spans="1:19">
      <c r="A28" s="60">
        <v>3</v>
      </c>
      <c r="B28" s="60">
        <v>95</v>
      </c>
      <c r="C28" s="36" t="s">
        <v>85</v>
      </c>
      <c r="D28" s="36">
        <f>'Board Cross Timed Runs'!D50</f>
        <v>0</v>
      </c>
      <c r="E28" s="60">
        <v>13.51</v>
      </c>
      <c r="G28" s="42"/>
      <c r="H28" s="45">
        <v>4</v>
      </c>
      <c r="I28" s="45">
        <f>B29</f>
        <v>103</v>
      </c>
      <c r="J28" s="45" t="str">
        <f t="shared" si="2"/>
        <v>4 Scott Johns</v>
      </c>
      <c r="K28" s="45">
        <v>96</v>
      </c>
      <c r="L28" s="57"/>
      <c r="M28" s="45">
        <f>K30</f>
        <v>95</v>
      </c>
      <c r="N28" s="45" t="str">
        <f t="shared" si="3"/>
        <v>3 Owen Johns</v>
      </c>
      <c r="O28" s="45">
        <v>102</v>
      </c>
      <c r="P28" s="42"/>
      <c r="Q28" s="42"/>
      <c r="R28" s="42"/>
      <c r="S28" s="43">
        <v>98</v>
      </c>
    </row>
    <row r="29" spans="1:19">
      <c r="A29" s="60">
        <v>4</v>
      </c>
      <c r="B29" s="60">
        <v>103</v>
      </c>
      <c r="C29" s="36" t="s">
        <v>95</v>
      </c>
      <c r="D29" s="36">
        <f>'Board Cross Timed Runs'!D51</f>
        <v>0</v>
      </c>
      <c r="E29" s="60">
        <v>13.72</v>
      </c>
      <c r="G29" s="42"/>
      <c r="H29" s="45">
        <v>5</v>
      </c>
      <c r="I29" s="45">
        <f>B30</f>
        <v>96</v>
      </c>
      <c r="J29" s="45" t="str">
        <f t="shared" si="2"/>
        <v>5 Mikey Dunne</v>
      </c>
      <c r="K29" s="56"/>
      <c r="L29" s="57"/>
      <c r="M29" s="45">
        <f>K32</f>
        <v>102</v>
      </c>
      <c r="N29" s="45" t="str">
        <f t="shared" si="3"/>
        <v>2 Tommy Dade</v>
      </c>
      <c r="O29" s="56"/>
      <c r="P29" s="42"/>
      <c r="Q29" s="42"/>
      <c r="R29" s="42"/>
      <c r="S29" s="42"/>
    </row>
    <row r="30" spans="1:19">
      <c r="A30" s="60">
        <v>5</v>
      </c>
      <c r="B30" s="60">
        <v>96</v>
      </c>
      <c r="C30" s="36" t="s">
        <v>87</v>
      </c>
      <c r="D30" s="36">
        <f>'Board Cross Timed Runs'!D52</f>
        <v>0</v>
      </c>
      <c r="E30" s="60">
        <v>14</v>
      </c>
      <c r="G30" s="42"/>
      <c r="H30" s="43">
        <v>3</v>
      </c>
      <c r="I30" s="43">
        <f>B28</f>
        <v>95</v>
      </c>
      <c r="J30" s="43" t="str">
        <f t="shared" si="2"/>
        <v>3 Owen Johns</v>
      </c>
      <c r="K30" s="43">
        <v>95</v>
      </c>
      <c r="L30" s="42"/>
      <c r="M30" s="42"/>
      <c r="N30" s="42"/>
      <c r="O30" s="42"/>
      <c r="P30" s="40" t="s">
        <v>29</v>
      </c>
      <c r="Q30" s="37" t="s">
        <v>2</v>
      </c>
      <c r="R30" s="38" t="s">
        <v>33</v>
      </c>
      <c r="S30" s="37" t="s">
        <v>19</v>
      </c>
    </row>
    <row r="31" spans="1:19">
      <c r="A31" s="60">
        <v>6</v>
      </c>
      <c r="B31" s="60">
        <v>101</v>
      </c>
      <c r="C31" s="36" t="s">
        <v>91</v>
      </c>
      <c r="D31" s="36">
        <f>'Board Cross Timed Runs'!D53</f>
        <v>0</v>
      </c>
      <c r="E31" s="60">
        <v>15.52</v>
      </c>
      <c r="G31" s="42"/>
      <c r="H31" s="43">
        <v>6</v>
      </c>
      <c r="I31" s="43">
        <f>B31</f>
        <v>101</v>
      </c>
      <c r="J31" s="43" t="str">
        <f t="shared" si="2"/>
        <v>6 Alfie Sadler</v>
      </c>
      <c r="K31" s="54"/>
      <c r="L31" s="42"/>
      <c r="M31" s="42"/>
      <c r="N31" s="42"/>
      <c r="O31" s="42"/>
      <c r="P31" s="42"/>
      <c r="Q31" s="43">
        <v>96</v>
      </c>
      <c r="R31" s="43" t="str">
        <f>RANK(VLOOKUP(Q31,$B$26:$E$33,4,FALSE),$E$26:$E$33,1) &amp; " " &amp; VLOOKUP(Q31,$B$26:$E$33,2,FALSE)</f>
        <v>5 Mikey Dunne</v>
      </c>
      <c r="S31" s="43">
        <v>96</v>
      </c>
    </row>
    <row r="32" spans="1:19">
      <c r="A32" s="60">
        <v>7</v>
      </c>
      <c r="B32" s="60"/>
      <c r="C32" s="36"/>
      <c r="D32" s="36"/>
      <c r="E32" s="60"/>
      <c r="G32" s="42"/>
      <c r="H32" s="45">
        <v>7</v>
      </c>
      <c r="I32" s="45">
        <f>B32</f>
        <v>0</v>
      </c>
      <c r="J32" s="45" t="e">
        <f t="shared" si="2"/>
        <v>#N/A</v>
      </c>
      <c r="K32" s="45">
        <v>102</v>
      </c>
      <c r="L32" s="42"/>
      <c r="M32" s="42"/>
      <c r="N32" s="42"/>
      <c r="O32" s="42"/>
      <c r="P32" s="42"/>
      <c r="Q32" s="43">
        <v>95</v>
      </c>
      <c r="R32" s="43" t="str">
        <f>RANK(VLOOKUP(Q32,$B$26:$E$33,4,FALSE),$E$26:$E$33,1) &amp; " " &amp; VLOOKUP(Q32,$B$26:$E$33,2,FALSE)</f>
        <v>3 Owen Johns</v>
      </c>
      <c r="S32" s="37" t="s">
        <v>20</v>
      </c>
    </row>
    <row r="33" spans="1:19">
      <c r="A33" s="60">
        <v>8</v>
      </c>
      <c r="B33" s="60"/>
      <c r="C33" s="36"/>
      <c r="D33" s="36"/>
      <c r="E33" s="60"/>
      <c r="G33" s="42"/>
      <c r="H33" s="45">
        <v>2</v>
      </c>
      <c r="I33" s="45">
        <f>B27</f>
        <v>102</v>
      </c>
      <c r="J33" s="45" t="str">
        <f t="shared" si="2"/>
        <v>2 Tommy Dade</v>
      </c>
      <c r="K33" s="56"/>
      <c r="L33" s="42"/>
      <c r="M33" s="42"/>
      <c r="N33" s="42"/>
      <c r="O33" s="42"/>
      <c r="P33" s="42"/>
      <c r="Q33" s="42"/>
      <c r="R33" s="42"/>
      <c r="S33" s="43">
        <v>95</v>
      </c>
    </row>
    <row r="43" spans="1:19">
      <c r="H43" s="51"/>
    </row>
  </sheetData>
  <mergeCells count="14">
    <mergeCell ref="A11:K11"/>
    <mergeCell ref="A24:K24"/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S43"/>
  <sheetViews>
    <sheetView topLeftCell="E1" zoomScale="75" zoomScaleNormal="75" workbookViewId="0">
      <selection activeCell="S29" sqref="S29"/>
    </sheetView>
  </sheetViews>
  <sheetFormatPr defaultRowHeight="13.2"/>
  <cols>
    <col min="1" max="1" width="14.6640625" customWidth="1"/>
    <col min="2" max="2" width="7.109375" customWidth="1"/>
    <col min="3" max="3" width="12.88671875" customWidth="1"/>
    <col min="4" max="4" width="11.109375" customWidth="1"/>
    <col min="5" max="5" width="8.44140625" customWidth="1"/>
    <col min="8" max="8" width="14.33203125" customWidth="1"/>
    <col min="9" max="9" width="7.44140625" customWidth="1"/>
    <col min="10" max="10" width="20.88671875" customWidth="1"/>
    <col min="14" max="14" width="25" customWidth="1"/>
    <col min="18" max="18" width="21.33203125" customWidth="1"/>
  </cols>
  <sheetData>
    <row r="1" spans="1:19" ht="24.6">
      <c r="A1" s="69"/>
      <c r="B1" s="69"/>
      <c r="C1" s="69"/>
      <c r="D1" s="69"/>
      <c r="E1" s="69"/>
      <c r="F1" s="69"/>
      <c r="G1" s="69"/>
      <c r="H1" s="69"/>
      <c r="I1" s="69"/>
      <c r="J1" s="58"/>
    </row>
    <row r="2" spans="1:19" ht="17.399999999999999">
      <c r="A2" s="70"/>
      <c r="B2" s="70"/>
      <c r="C2" s="70"/>
      <c r="D2" s="70"/>
      <c r="E2" s="70"/>
      <c r="F2" s="70"/>
      <c r="G2" s="70"/>
      <c r="H2" s="70"/>
      <c r="I2" s="70"/>
      <c r="J2" s="59"/>
    </row>
    <row r="3" spans="1:19">
      <c r="A3" s="7"/>
      <c r="B3" s="1"/>
      <c r="C3" s="1"/>
      <c r="D3" s="1"/>
      <c r="E3" s="1"/>
      <c r="F3" s="1"/>
      <c r="G3" s="1"/>
      <c r="H3" s="1"/>
      <c r="I3" s="1"/>
      <c r="J3" s="1"/>
    </row>
    <row r="4" spans="1:19" ht="13.8" thickBot="1">
      <c r="A4" s="7"/>
      <c r="B4" s="1"/>
      <c r="C4" s="1"/>
      <c r="D4" s="1"/>
      <c r="E4" s="1"/>
      <c r="F4" s="1"/>
      <c r="G4" s="1"/>
      <c r="H4" s="1"/>
      <c r="I4" s="1"/>
      <c r="J4" s="1"/>
    </row>
    <row r="5" spans="1:19">
      <c r="A5" s="75" t="s">
        <v>9</v>
      </c>
      <c r="B5" s="76"/>
      <c r="C5" s="77" t="s">
        <v>171</v>
      </c>
      <c r="D5" s="78"/>
      <c r="E5" s="78"/>
      <c r="F5" s="79"/>
      <c r="G5" s="1"/>
      <c r="H5" s="1"/>
      <c r="I5" s="34"/>
      <c r="J5" s="34"/>
    </row>
    <row r="6" spans="1:19">
      <c r="A6" s="80" t="s">
        <v>10</v>
      </c>
      <c r="B6" s="81"/>
      <c r="C6" s="82"/>
      <c r="D6" s="83"/>
      <c r="E6" s="83"/>
      <c r="F6" s="84"/>
      <c r="G6" s="1"/>
      <c r="H6" s="1"/>
      <c r="I6" s="1"/>
      <c r="J6" s="1"/>
    </row>
    <row r="7" spans="1:19">
      <c r="A7" s="80" t="s">
        <v>11</v>
      </c>
      <c r="B7" s="81"/>
      <c r="C7" s="82" t="s">
        <v>156</v>
      </c>
      <c r="D7" s="83"/>
      <c r="E7" s="83"/>
      <c r="F7" s="84"/>
      <c r="G7" s="1"/>
      <c r="H7" s="1"/>
      <c r="I7" s="1"/>
      <c r="J7" s="1"/>
    </row>
    <row r="8" spans="1:19">
      <c r="A8" s="80" t="s">
        <v>12</v>
      </c>
      <c r="B8" s="81"/>
      <c r="C8" s="82" t="s">
        <v>157</v>
      </c>
      <c r="D8" s="83"/>
      <c r="E8" s="83"/>
      <c r="F8" s="84"/>
      <c r="G8" s="1"/>
      <c r="H8" s="1"/>
      <c r="I8" s="1"/>
      <c r="J8" s="1"/>
    </row>
    <row r="9" spans="1:19" ht="13.8" thickBot="1">
      <c r="A9" s="87" t="s">
        <v>13</v>
      </c>
      <c r="B9" s="88"/>
      <c r="C9" s="89" t="s">
        <v>158</v>
      </c>
      <c r="D9" s="90"/>
      <c r="E9" s="90"/>
      <c r="F9" s="91"/>
      <c r="G9" s="1"/>
      <c r="H9" s="1"/>
      <c r="I9" s="1"/>
      <c r="J9" s="51" t="s">
        <v>34</v>
      </c>
      <c r="L9" s="50"/>
    </row>
    <row r="11" spans="1:19">
      <c r="A11" s="85" t="s">
        <v>170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9">
      <c r="A12" s="38" t="s">
        <v>23</v>
      </c>
      <c r="B12" s="38" t="s">
        <v>2</v>
      </c>
      <c r="C12" s="38" t="s">
        <v>3</v>
      </c>
      <c r="D12" s="38" t="s">
        <v>4</v>
      </c>
      <c r="E12" s="38" t="s">
        <v>22</v>
      </c>
      <c r="G12" s="38" t="s">
        <v>24</v>
      </c>
      <c r="H12" s="38" t="s">
        <v>23</v>
      </c>
      <c r="I12" s="38" t="s">
        <v>2</v>
      </c>
      <c r="J12" s="38" t="s">
        <v>33</v>
      </c>
      <c r="K12" s="38" t="s">
        <v>25</v>
      </c>
      <c r="L12" s="39" t="s">
        <v>27</v>
      </c>
      <c r="M12" s="39" t="s">
        <v>2</v>
      </c>
      <c r="N12" s="38" t="s">
        <v>33</v>
      </c>
      <c r="O12" s="39" t="s">
        <v>25</v>
      </c>
      <c r="P12" s="41" t="s">
        <v>28</v>
      </c>
      <c r="Q12" s="39" t="s">
        <v>2</v>
      </c>
      <c r="R12" s="38" t="s">
        <v>33</v>
      </c>
      <c r="S12" s="39" t="s">
        <v>17</v>
      </c>
    </row>
    <row r="13" spans="1:19">
      <c r="A13" s="60">
        <v>1</v>
      </c>
      <c r="B13" s="60">
        <v>75</v>
      </c>
      <c r="C13" s="36" t="s">
        <v>65</v>
      </c>
      <c r="D13" s="36">
        <f>'Board Cross Timed Runs'!D13</f>
        <v>0</v>
      </c>
      <c r="E13" s="60">
        <v>14.71</v>
      </c>
      <c r="G13" s="42"/>
      <c r="H13" s="43">
        <v>1</v>
      </c>
      <c r="I13" s="43">
        <f>B13</f>
        <v>75</v>
      </c>
      <c r="J13" s="43" t="str">
        <f>RANK(VLOOKUP(I13,$B$13:$E$20,4,FALSE),$E$13:$E$20,1) &amp; " " &amp; VLOOKUP(I13,$B$13:$E$20,2,FALSE)</f>
        <v>1 Anna Kamaly-Asl</v>
      </c>
      <c r="K13" s="43">
        <v>75</v>
      </c>
      <c r="L13" s="55"/>
      <c r="M13" s="43">
        <f>K13</f>
        <v>75</v>
      </c>
      <c r="N13" s="43" t="str">
        <f>RANK(VLOOKUP(M13,$B$13:$E$20,4,FALSE),$E$13:$E$20,1) &amp; " " &amp; VLOOKUP(M13,$B$13:$E$20,2,FALSE)</f>
        <v>1 Anna Kamaly-Asl</v>
      </c>
      <c r="O13" s="43">
        <v>75</v>
      </c>
      <c r="P13" s="54"/>
      <c r="Q13" s="43">
        <f>O13</f>
        <v>75</v>
      </c>
      <c r="R13" s="43" t="str">
        <f>RANK(VLOOKUP(Q13,$B$13:$E$20,4,FALSE),$E$13:$E$20,1) &amp; " " &amp; VLOOKUP(Q13,$B$13:$E$20,2,FALSE)</f>
        <v>1 Anna Kamaly-Asl</v>
      </c>
      <c r="S13" s="43">
        <v>75</v>
      </c>
    </row>
    <row r="14" spans="1:19">
      <c r="A14" s="60">
        <v>2</v>
      </c>
      <c r="B14" s="60">
        <v>70</v>
      </c>
      <c r="C14" s="36" t="s">
        <v>58</v>
      </c>
      <c r="D14" s="36">
        <f>'Board Cross Timed Runs'!D14</f>
        <v>0</v>
      </c>
      <c r="E14" s="60">
        <v>16.38</v>
      </c>
      <c r="G14" s="42"/>
      <c r="H14" s="43">
        <v>8</v>
      </c>
      <c r="I14" s="43">
        <f>B20</f>
        <v>0</v>
      </c>
      <c r="J14" s="43" t="e">
        <f t="shared" ref="J14:J20" si="0">RANK(VLOOKUP(I14,$B$13:$E$20,4,FALSE),$E$13:$E$20,1) &amp; " " &amp; VLOOKUP(I14,$B$13:$E$20,2,FALSE)</f>
        <v>#N/A</v>
      </c>
      <c r="K14" s="54"/>
      <c r="L14" s="55"/>
      <c r="M14" s="43">
        <f>K15</f>
        <v>76</v>
      </c>
      <c r="N14" s="43" t="str">
        <f t="shared" ref="N14:N16" si="1">RANK(VLOOKUP(M14,$B$13:$E$20,4,FALSE),$E$13:$E$20,1) &amp; " " &amp; VLOOKUP(M14,$B$13:$E$20,2,FALSE)</f>
        <v>4 Emilia Orzel</v>
      </c>
      <c r="O14" s="54"/>
      <c r="P14" s="54"/>
      <c r="Q14" s="43">
        <f>O15</f>
        <v>70</v>
      </c>
      <c r="R14" s="43" t="str">
        <f>RANK(VLOOKUP(Q14,$B$13:$E$20,4,FALSE),$E$13:$E$20,1) &amp; " " &amp; VLOOKUP(Q14,$B$13:$E$20,2,FALSE)</f>
        <v>2 Grace Harrison</v>
      </c>
      <c r="S14" s="37" t="s">
        <v>18</v>
      </c>
    </row>
    <row r="15" spans="1:19">
      <c r="A15" s="60">
        <v>3</v>
      </c>
      <c r="B15" s="60">
        <v>71</v>
      </c>
      <c r="C15" s="36" t="s">
        <v>61</v>
      </c>
      <c r="D15" s="36">
        <f>'Board Cross Timed Runs'!D15</f>
        <v>0</v>
      </c>
      <c r="E15" s="60">
        <v>17.3</v>
      </c>
      <c r="G15" s="42"/>
      <c r="H15" s="45">
        <v>4</v>
      </c>
      <c r="I15" s="45">
        <f>B16</f>
        <v>76</v>
      </c>
      <c r="J15" s="45" t="str">
        <f t="shared" si="0"/>
        <v>4 Emilia Orzel</v>
      </c>
      <c r="K15" s="45">
        <v>76</v>
      </c>
      <c r="L15" s="57"/>
      <c r="M15" s="45">
        <f>K17</f>
        <v>71</v>
      </c>
      <c r="N15" s="45" t="str">
        <f t="shared" si="1"/>
        <v xml:space="preserve">3 Catrin Howarth </v>
      </c>
      <c r="O15" s="45">
        <v>70</v>
      </c>
      <c r="P15" s="42"/>
      <c r="Q15" s="42"/>
      <c r="R15" s="42"/>
      <c r="S15" s="43">
        <v>70</v>
      </c>
    </row>
    <row r="16" spans="1:19">
      <c r="A16" s="60">
        <v>4</v>
      </c>
      <c r="B16" s="60">
        <v>76</v>
      </c>
      <c r="C16" s="36" t="s">
        <v>67</v>
      </c>
      <c r="D16" s="36">
        <f>'Board Cross Timed Runs'!D16</f>
        <v>0</v>
      </c>
      <c r="E16" s="60">
        <v>17.5</v>
      </c>
      <c r="G16" s="42"/>
      <c r="H16" s="45">
        <v>5</v>
      </c>
      <c r="I16" s="45">
        <f>B17</f>
        <v>0</v>
      </c>
      <c r="J16" s="45" t="e">
        <f t="shared" si="0"/>
        <v>#N/A</v>
      </c>
      <c r="K16" s="56"/>
      <c r="L16" s="57"/>
      <c r="M16" s="45">
        <f>K19</f>
        <v>70</v>
      </c>
      <c r="N16" s="45" t="str">
        <f t="shared" si="1"/>
        <v>2 Grace Harrison</v>
      </c>
      <c r="O16" s="56"/>
      <c r="P16" s="42"/>
      <c r="Q16" s="42"/>
      <c r="R16" s="42"/>
      <c r="S16" s="42"/>
    </row>
    <row r="17" spans="1:19">
      <c r="A17" s="60">
        <v>5</v>
      </c>
      <c r="B17" s="60"/>
      <c r="C17" s="36"/>
      <c r="D17" s="36"/>
      <c r="E17" s="60"/>
      <c r="G17" s="42"/>
      <c r="H17" s="43">
        <v>3</v>
      </c>
      <c r="I17" s="43">
        <f>B15</f>
        <v>71</v>
      </c>
      <c r="J17" s="43" t="str">
        <f t="shared" si="0"/>
        <v xml:space="preserve">3 Catrin Howarth </v>
      </c>
      <c r="K17" s="43">
        <v>71</v>
      </c>
      <c r="L17" s="42"/>
      <c r="M17" s="42"/>
      <c r="N17" s="42"/>
      <c r="O17" s="42"/>
      <c r="P17" s="40" t="s">
        <v>29</v>
      </c>
      <c r="Q17" s="37" t="s">
        <v>2</v>
      </c>
      <c r="R17" s="38" t="s">
        <v>33</v>
      </c>
      <c r="S17" s="37" t="s">
        <v>19</v>
      </c>
    </row>
    <row r="18" spans="1:19">
      <c r="A18" s="60">
        <v>6</v>
      </c>
      <c r="B18" s="60"/>
      <c r="C18" s="36"/>
      <c r="D18" s="36"/>
      <c r="E18" s="60"/>
      <c r="G18" s="42"/>
      <c r="H18" s="43">
        <v>6</v>
      </c>
      <c r="I18" s="43">
        <f>B18</f>
        <v>0</v>
      </c>
      <c r="J18" s="43" t="e">
        <f t="shared" si="0"/>
        <v>#N/A</v>
      </c>
      <c r="K18" s="54"/>
      <c r="L18" s="42"/>
      <c r="M18" s="42"/>
      <c r="N18" s="42"/>
      <c r="O18" s="42"/>
      <c r="P18" s="42"/>
      <c r="Q18" s="43">
        <v>71</v>
      </c>
      <c r="R18" s="43" t="str">
        <f>RANK(VLOOKUP(Q18,$B$13:$E$20,4,FALSE),$E$13:$E$20,1) &amp; " " &amp; VLOOKUP(Q18,$B$13:$E$20,2,FALSE)</f>
        <v xml:space="preserve">3 Catrin Howarth </v>
      </c>
      <c r="S18" s="43">
        <v>71</v>
      </c>
    </row>
    <row r="19" spans="1:19">
      <c r="A19" s="60">
        <v>7</v>
      </c>
      <c r="B19" s="60"/>
      <c r="C19" s="36"/>
      <c r="D19" s="36"/>
      <c r="E19" s="60"/>
      <c r="G19" s="42"/>
      <c r="H19" s="45">
        <v>7</v>
      </c>
      <c r="I19" s="45">
        <f>B19</f>
        <v>0</v>
      </c>
      <c r="J19" s="45" t="e">
        <f t="shared" si="0"/>
        <v>#N/A</v>
      </c>
      <c r="K19" s="45">
        <v>70</v>
      </c>
      <c r="L19" s="42"/>
      <c r="M19" s="42"/>
      <c r="N19" s="42"/>
      <c r="O19" s="42"/>
      <c r="P19" s="42"/>
      <c r="Q19" s="43">
        <v>76</v>
      </c>
      <c r="R19" s="43" t="str">
        <f>RANK(VLOOKUP(Q19,$B$13:$E$20,4,FALSE),$E$13:$E$20,1) &amp; " " &amp; VLOOKUP(Q19,$B$13:$E$20,2,FALSE)</f>
        <v>4 Emilia Orzel</v>
      </c>
      <c r="S19" s="37" t="s">
        <v>20</v>
      </c>
    </row>
    <row r="20" spans="1:19">
      <c r="A20" s="60">
        <v>8</v>
      </c>
      <c r="B20" s="60"/>
      <c r="C20" s="36"/>
      <c r="D20" s="36"/>
      <c r="E20" s="60"/>
      <c r="G20" s="42"/>
      <c r="H20" s="45">
        <v>2</v>
      </c>
      <c r="I20" s="45">
        <f>B14</f>
        <v>70</v>
      </c>
      <c r="J20" s="45" t="str">
        <f t="shared" si="0"/>
        <v>2 Grace Harrison</v>
      </c>
      <c r="K20" s="56"/>
      <c r="L20" s="42"/>
      <c r="M20" s="42"/>
      <c r="N20" s="42"/>
      <c r="O20" s="42"/>
      <c r="P20" s="42"/>
      <c r="Q20" s="42"/>
      <c r="R20" s="42"/>
      <c r="S20" s="43">
        <v>76</v>
      </c>
    </row>
    <row r="24" spans="1:19">
      <c r="A24" s="86" t="s">
        <v>166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9">
      <c r="A25" s="38" t="s">
        <v>23</v>
      </c>
      <c r="B25" s="38" t="s">
        <v>2</v>
      </c>
      <c r="C25" s="38" t="s">
        <v>3</v>
      </c>
      <c r="D25" s="38" t="s">
        <v>4</v>
      </c>
      <c r="E25" s="38" t="s">
        <v>22</v>
      </c>
      <c r="G25" s="38" t="s">
        <v>24</v>
      </c>
      <c r="H25" s="38" t="s">
        <v>23</v>
      </c>
      <c r="I25" s="38" t="s">
        <v>2</v>
      </c>
      <c r="J25" s="38" t="s">
        <v>33</v>
      </c>
      <c r="K25" s="38" t="s">
        <v>25</v>
      </c>
      <c r="L25" s="39" t="s">
        <v>27</v>
      </c>
      <c r="M25" s="39" t="s">
        <v>2</v>
      </c>
      <c r="N25" s="38" t="s">
        <v>33</v>
      </c>
      <c r="O25" s="39" t="s">
        <v>25</v>
      </c>
      <c r="P25" s="41" t="s">
        <v>28</v>
      </c>
      <c r="Q25" s="39" t="s">
        <v>2</v>
      </c>
      <c r="R25" s="38" t="s">
        <v>33</v>
      </c>
      <c r="S25" s="39" t="s">
        <v>17</v>
      </c>
    </row>
    <row r="26" spans="1:19">
      <c r="A26" s="60">
        <v>1</v>
      </c>
      <c r="B26" s="60">
        <v>80</v>
      </c>
      <c r="C26" s="36" t="s">
        <v>57</v>
      </c>
      <c r="D26" s="36">
        <f>'Board Cross Timed Runs'!D48</f>
        <v>0</v>
      </c>
      <c r="E26" s="60">
        <v>15.07</v>
      </c>
      <c r="G26" s="42"/>
      <c r="H26" s="43">
        <v>1</v>
      </c>
      <c r="I26" s="43">
        <f>B26</f>
        <v>80</v>
      </c>
      <c r="J26" s="43" t="str">
        <f>RANK(VLOOKUP(I26,$B$26:$E$33,4,FALSE),$E$26:$E$33,1) &amp; " " &amp; VLOOKUP(I26,$B$26:$E$33,2,FALSE)</f>
        <v xml:space="preserve">1 Elektra Brown </v>
      </c>
      <c r="K26" s="43">
        <v>80</v>
      </c>
      <c r="L26" s="55"/>
      <c r="M26" s="43">
        <f>K26</f>
        <v>80</v>
      </c>
      <c r="N26" s="43" t="str">
        <f>RANK(VLOOKUP(M26,$B$26:$E$33,4,FALSE),$E$26:$E$33,1) &amp; " " &amp; VLOOKUP(M26,$B$26:$E$33,2,FALSE)</f>
        <v xml:space="preserve">1 Elektra Brown </v>
      </c>
      <c r="O26" s="43">
        <v>80</v>
      </c>
      <c r="P26" s="54"/>
      <c r="Q26" s="43">
        <f>O26</f>
        <v>80</v>
      </c>
      <c r="R26" s="43" t="str">
        <f>RANK(VLOOKUP(Q26,$B$26:$E$33,4,FALSE),$E$26:$E$33,1) &amp; " " &amp; VLOOKUP(Q26,$B$26:$E$33,2,FALSE)</f>
        <v xml:space="preserve">1 Elektra Brown </v>
      </c>
      <c r="S26" s="43">
        <v>80</v>
      </c>
    </row>
    <row r="27" spans="1:19">
      <c r="A27" s="60">
        <v>2</v>
      </c>
      <c r="B27" s="60">
        <v>79</v>
      </c>
      <c r="C27" s="36" t="s">
        <v>55</v>
      </c>
      <c r="D27" s="36">
        <f>'Board Cross Timed Runs'!D49</f>
        <v>0</v>
      </c>
      <c r="E27" s="60">
        <v>15.16</v>
      </c>
      <c r="G27" s="42"/>
      <c r="H27" s="43">
        <v>8</v>
      </c>
      <c r="I27" s="43">
        <f>B33</f>
        <v>0</v>
      </c>
      <c r="J27" s="43" t="e">
        <f t="shared" ref="J27:J33" si="2">RANK(VLOOKUP(I27,$B$26:$E$33,4,FALSE),$E$26:$E$33,1) &amp; " " &amp; VLOOKUP(I27,$B$26:$E$33,2,FALSE)</f>
        <v>#N/A</v>
      </c>
      <c r="K27" s="54"/>
      <c r="L27" s="55"/>
      <c r="M27" s="43">
        <f>K28</f>
        <v>0</v>
      </c>
      <c r="N27" s="43" t="e">
        <f t="shared" ref="N27:N29" si="3">RANK(VLOOKUP(M27,$B$26:$E$33,4,FALSE),$E$26:$E$33,1) &amp; " " &amp; VLOOKUP(M27,$B$26:$E$33,2,FALSE)</f>
        <v>#N/A</v>
      </c>
      <c r="O27" s="54"/>
      <c r="P27" s="54"/>
      <c r="Q27" s="43">
        <f>O28</f>
        <v>79</v>
      </c>
      <c r="R27" s="43" t="str">
        <f>RANK(VLOOKUP(Q27,$B$26:$E$33,4,FALSE),$E$26:$E$33,1) &amp; " " &amp; VLOOKUP(Q27,$B$26:$E$33,2,FALSE)</f>
        <v>2 Holly McGregor-Ogden</v>
      </c>
      <c r="S27" s="37" t="s">
        <v>18</v>
      </c>
    </row>
    <row r="28" spans="1:19">
      <c r="A28" s="60">
        <v>3</v>
      </c>
      <c r="B28" s="60">
        <v>77</v>
      </c>
      <c r="C28" s="36" t="s">
        <v>51</v>
      </c>
      <c r="D28" s="36">
        <f>'Board Cross Timed Runs'!D50</f>
        <v>0</v>
      </c>
      <c r="E28" s="60">
        <v>15.71</v>
      </c>
      <c r="G28" s="42"/>
      <c r="H28" s="45">
        <v>4</v>
      </c>
      <c r="I28" s="45">
        <f>B29</f>
        <v>0</v>
      </c>
      <c r="J28" s="45" t="e">
        <f t="shared" si="2"/>
        <v>#N/A</v>
      </c>
      <c r="K28" s="45"/>
      <c r="L28" s="57"/>
      <c r="M28" s="45">
        <f>K30</f>
        <v>77</v>
      </c>
      <c r="N28" s="45" t="str">
        <f t="shared" si="3"/>
        <v xml:space="preserve">3 Jemima Brown </v>
      </c>
      <c r="O28" s="45">
        <v>79</v>
      </c>
      <c r="P28" s="42"/>
      <c r="Q28" s="42"/>
      <c r="R28" s="42"/>
      <c r="S28" s="43">
        <v>79</v>
      </c>
    </row>
    <row r="29" spans="1:19">
      <c r="A29" s="60">
        <v>4</v>
      </c>
      <c r="B29" s="60"/>
      <c r="C29" s="36"/>
      <c r="D29" s="36"/>
      <c r="E29" s="60"/>
      <c r="G29" s="42"/>
      <c r="H29" s="45">
        <v>5</v>
      </c>
      <c r="I29" s="45">
        <f>B30</f>
        <v>0</v>
      </c>
      <c r="J29" s="45" t="e">
        <f t="shared" si="2"/>
        <v>#N/A</v>
      </c>
      <c r="K29" s="56"/>
      <c r="L29" s="57"/>
      <c r="M29" s="45">
        <f>K32</f>
        <v>79</v>
      </c>
      <c r="N29" s="45" t="str">
        <f t="shared" si="3"/>
        <v>2 Holly McGregor-Ogden</v>
      </c>
      <c r="O29" s="56"/>
      <c r="P29" s="42"/>
      <c r="Q29" s="42"/>
      <c r="R29" s="42"/>
      <c r="S29" s="42"/>
    </row>
    <row r="30" spans="1:19">
      <c r="A30" s="60">
        <v>5</v>
      </c>
      <c r="B30" s="60"/>
      <c r="C30" s="36"/>
      <c r="D30" s="36"/>
      <c r="E30" s="60"/>
      <c r="G30" s="42"/>
      <c r="H30" s="43">
        <v>3</v>
      </c>
      <c r="I30" s="43">
        <f>B28</f>
        <v>77</v>
      </c>
      <c r="J30" s="43" t="str">
        <f t="shared" si="2"/>
        <v xml:space="preserve">3 Jemima Brown </v>
      </c>
      <c r="K30" s="43">
        <v>77</v>
      </c>
      <c r="L30" s="42"/>
      <c r="M30" s="42"/>
      <c r="N30" s="42"/>
      <c r="O30" s="42"/>
      <c r="P30" s="40" t="s">
        <v>29</v>
      </c>
      <c r="Q30" s="37" t="s">
        <v>2</v>
      </c>
      <c r="R30" s="38" t="s">
        <v>33</v>
      </c>
      <c r="S30" s="37" t="s">
        <v>19</v>
      </c>
    </row>
    <row r="31" spans="1:19">
      <c r="A31" s="60">
        <v>6</v>
      </c>
      <c r="B31" s="60"/>
      <c r="C31" s="36"/>
      <c r="D31" s="36"/>
      <c r="E31" s="60"/>
      <c r="G31" s="42"/>
      <c r="H31" s="43">
        <v>6</v>
      </c>
      <c r="I31" s="43">
        <f>B31</f>
        <v>0</v>
      </c>
      <c r="J31" s="43" t="e">
        <f t="shared" si="2"/>
        <v>#N/A</v>
      </c>
      <c r="K31" s="54"/>
      <c r="L31" s="42"/>
      <c r="M31" s="42"/>
      <c r="N31" s="42"/>
      <c r="O31" s="42"/>
      <c r="P31" s="42"/>
      <c r="Q31" s="43">
        <v>77</v>
      </c>
      <c r="R31" s="43" t="str">
        <f>RANK(VLOOKUP(Q31,$B$26:$E$33,4,FALSE),$E$26:$E$33,1) &amp; " " &amp; VLOOKUP(Q31,$B$26:$E$33,2,FALSE)</f>
        <v xml:space="preserve">3 Jemima Brown </v>
      </c>
      <c r="S31" s="43">
        <v>77</v>
      </c>
    </row>
    <row r="32" spans="1:19">
      <c r="A32" s="60">
        <v>7</v>
      </c>
      <c r="B32" s="60"/>
      <c r="C32" s="36"/>
      <c r="D32" s="36"/>
      <c r="E32" s="60"/>
      <c r="G32" s="42"/>
      <c r="H32" s="45">
        <v>7</v>
      </c>
      <c r="I32" s="45">
        <f>B32</f>
        <v>0</v>
      </c>
      <c r="J32" s="45" t="e">
        <f t="shared" si="2"/>
        <v>#N/A</v>
      </c>
      <c r="K32" s="45">
        <v>79</v>
      </c>
      <c r="L32" s="42"/>
      <c r="M32" s="42"/>
      <c r="N32" s="42"/>
      <c r="O32" s="42"/>
      <c r="P32" s="42"/>
      <c r="Q32" s="43"/>
      <c r="R32" s="43" t="e">
        <f>RANK(VLOOKUP(Q32,$B$26:$E$33,4,FALSE),$E$26:$E$33,1) &amp; " " &amp; VLOOKUP(Q32,$B$26:$E$33,2,FALSE)</f>
        <v>#N/A</v>
      </c>
      <c r="S32" s="37" t="s">
        <v>20</v>
      </c>
    </row>
    <row r="33" spans="1:19">
      <c r="A33" s="60">
        <v>8</v>
      </c>
      <c r="B33" s="60"/>
      <c r="C33" s="36"/>
      <c r="D33" s="36"/>
      <c r="E33" s="60"/>
      <c r="G33" s="42"/>
      <c r="H33" s="45">
        <v>2</v>
      </c>
      <c r="I33" s="45">
        <f>B27</f>
        <v>79</v>
      </c>
      <c r="J33" s="45" t="str">
        <f t="shared" si="2"/>
        <v>2 Holly McGregor-Ogden</v>
      </c>
      <c r="K33" s="56"/>
      <c r="L33" s="42"/>
      <c r="M33" s="42"/>
      <c r="N33" s="42"/>
      <c r="O33" s="42"/>
      <c r="P33" s="42"/>
      <c r="Q33" s="42"/>
      <c r="R33" s="42"/>
      <c r="S33" s="43"/>
    </row>
    <row r="43" spans="1:19">
      <c r="H43" s="51"/>
    </row>
  </sheetData>
  <mergeCells count="14">
    <mergeCell ref="A11:K11"/>
    <mergeCell ref="A24:K24"/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1"/>
  <sheetViews>
    <sheetView tabSelected="1" zoomScale="75" zoomScaleNormal="75" workbookViewId="0">
      <selection activeCell="S16" sqref="S16"/>
    </sheetView>
  </sheetViews>
  <sheetFormatPr defaultRowHeight="13.2"/>
  <cols>
    <col min="1" max="1" width="14.6640625" customWidth="1"/>
    <col min="2" max="2" width="7.109375" customWidth="1"/>
    <col min="3" max="3" width="12.88671875" customWidth="1"/>
    <col min="4" max="4" width="11.109375" customWidth="1"/>
    <col min="5" max="5" width="8.44140625" customWidth="1"/>
    <col min="8" max="8" width="14.33203125" customWidth="1"/>
    <col min="9" max="9" width="7.44140625" customWidth="1"/>
    <col min="10" max="10" width="20.44140625" customWidth="1"/>
    <col min="14" max="14" width="21.88671875" customWidth="1"/>
    <col min="18" max="18" width="17.77734375" customWidth="1"/>
  </cols>
  <sheetData>
    <row r="1" spans="1:19" ht="24.6">
      <c r="A1" s="69"/>
      <c r="B1" s="69"/>
      <c r="C1" s="69"/>
      <c r="D1" s="69"/>
      <c r="E1" s="69"/>
      <c r="F1" s="69"/>
      <c r="G1" s="69"/>
      <c r="H1" s="69"/>
      <c r="I1" s="69"/>
      <c r="J1" s="58"/>
    </row>
    <row r="2" spans="1:19" ht="17.399999999999999">
      <c r="A2" s="70"/>
      <c r="B2" s="70"/>
      <c r="C2" s="70"/>
      <c r="D2" s="70"/>
      <c r="E2" s="70"/>
      <c r="F2" s="70"/>
      <c r="G2" s="70"/>
      <c r="H2" s="70"/>
      <c r="I2" s="70"/>
      <c r="J2" s="59"/>
    </row>
    <row r="3" spans="1:19">
      <c r="A3" s="7"/>
      <c r="B3" s="1"/>
      <c r="C3" s="1"/>
      <c r="D3" s="1"/>
      <c r="E3" s="1"/>
      <c r="F3" s="1"/>
      <c r="G3" s="1"/>
      <c r="H3" s="1"/>
      <c r="I3" s="1"/>
      <c r="J3" s="1"/>
    </row>
    <row r="4" spans="1:19" ht="13.8" thickBot="1">
      <c r="A4" s="7"/>
      <c r="B4" s="1"/>
      <c r="C4" s="1"/>
      <c r="D4" s="1"/>
      <c r="E4" s="1"/>
      <c r="F4" s="1"/>
      <c r="G4" s="1"/>
      <c r="H4" s="1"/>
      <c r="I4" s="1"/>
      <c r="J4" s="1"/>
    </row>
    <row r="5" spans="1:19">
      <c r="A5" s="75" t="s">
        <v>9</v>
      </c>
      <c r="B5" s="76"/>
      <c r="C5" s="77" t="s">
        <v>171</v>
      </c>
      <c r="D5" s="78"/>
      <c r="E5" s="78"/>
      <c r="F5" s="79"/>
      <c r="G5" s="1"/>
      <c r="H5" s="1"/>
      <c r="I5" s="34"/>
      <c r="J5" s="34"/>
    </row>
    <row r="6" spans="1:19">
      <c r="A6" s="80" t="s">
        <v>10</v>
      </c>
      <c r="B6" s="81"/>
      <c r="C6" s="82"/>
      <c r="D6" s="83"/>
      <c r="E6" s="83"/>
      <c r="F6" s="84"/>
      <c r="G6" s="1"/>
      <c r="H6" s="1"/>
      <c r="I6" s="1"/>
      <c r="J6" s="1"/>
    </row>
    <row r="7" spans="1:19">
      <c r="A7" s="80" t="s">
        <v>11</v>
      </c>
      <c r="B7" s="81"/>
      <c r="C7" s="82" t="s">
        <v>156</v>
      </c>
      <c r="D7" s="83"/>
      <c r="E7" s="83"/>
      <c r="F7" s="84"/>
      <c r="G7" s="1"/>
      <c r="H7" s="1"/>
      <c r="I7" s="1"/>
      <c r="J7" s="1"/>
    </row>
    <row r="8" spans="1:19">
      <c r="A8" s="80" t="s">
        <v>12</v>
      </c>
      <c r="B8" s="81"/>
      <c r="C8" s="82" t="s">
        <v>157</v>
      </c>
      <c r="D8" s="83"/>
      <c r="E8" s="83"/>
      <c r="F8" s="84"/>
      <c r="G8" s="1"/>
      <c r="H8" s="1"/>
      <c r="I8" s="1"/>
      <c r="J8" s="1"/>
    </row>
    <row r="9" spans="1:19" ht="13.8" thickBot="1">
      <c r="A9" s="87" t="s">
        <v>13</v>
      </c>
      <c r="B9" s="88"/>
      <c r="C9" s="89" t="s">
        <v>158</v>
      </c>
      <c r="D9" s="90"/>
      <c r="E9" s="90"/>
      <c r="F9" s="91"/>
      <c r="G9" s="1"/>
      <c r="H9" s="1"/>
      <c r="I9" s="1"/>
      <c r="J9" s="51" t="s">
        <v>34</v>
      </c>
      <c r="L9" s="50"/>
    </row>
    <row r="11" spans="1:19">
      <c r="A11" s="85" t="s">
        <v>165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9">
      <c r="A12" s="38" t="s">
        <v>23</v>
      </c>
      <c r="B12" s="38" t="s">
        <v>2</v>
      </c>
      <c r="C12" s="38" t="s">
        <v>3</v>
      </c>
      <c r="D12" s="38" t="s">
        <v>4</v>
      </c>
      <c r="E12" s="38" t="s">
        <v>22</v>
      </c>
      <c r="G12" s="38" t="s">
        <v>24</v>
      </c>
      <c r="H12" s="38" t="s">
        <v>23</v>
      </c>
      <c r="I12" s="38" t="s">
        <v>2</v>
      </c>
      <c r="J12" s="38" t="s">
        <v>33</v>
      </c>
      <c r="K12" s="38" t="s">
        <v>25</v>
      </c>
      <c r="L12" s="39" t="s">
        <v>27</v>
      </c>
      <c r="M12" s="39" t="s">
        <v>2</v>
      </c>
      <c r="N12" s="38" t="s">
        <v>33</v>
      </c>
      <c r="O12" s="39" t="s">
        <v>25</v>
      </c>
      <c r="P12" s="41" t="s">
        <v>28</v>
      </c>
      <c r="Q12" s="39" t="s">
        <v>2</v>
      </c>
      <c r="R12" s="38" t="s">
        <v>33</v>
      </c>
      <c r="S12" s="39" t="s">
        <v>17</v>
      </c>
    </row>
    <row r="13" spans="1:19">
      <c r="A13" s="60">
        <v>1</v>
      </c>
      <c r="B13" s="60">
        <v>82</v>
      </c>
      <c r="C13" s="36" t="s">
        <v>42</v>
      </c>
      <c r="D13" s="36">
        <f>'Board Cross Timed Runs'!D13</f>
        <v>0</v>
      </c>
      <c r="E13" s="60">
        <v>12.7</v>
      </c>
      <c r="G13" s="42"/>
      <c r="H13" s="43">
        <v>1</v>
      </c>
      <c r="I13" s="43">
        <f>B13</f>
        <v>82</v>
      </c>
      <c r="J13" s="43" t="str">
        <f>RANK(VLOOKUP(I13,$B$13:$E$20,4,FALSE),$E$13:$E$20,1) &amp; " " &amp; VLOOKUP(I13,$B$13:$E$20,2,FALSE)</f>
        <v>1 Emma Peters</v>
      </c>
      <c r="K13" s="43">
        <v>82</v>
      </c>
      <c r="L13" s="55"/>
      <c r="M13" s="43">
        <f>K13</f>
        <v>82</v>
      </c>
      <c r="N13" s="43" t="str">
        <f>RANK(VLOOKUP(M13,$B$13:$E$20,4,FALSE),$E$13:$E$20,1) &amp; " " &amp; VLOOKUP(M13,$B$13:$E$20,2,FALSE)</f>
        <v>1 Emma Peters</v>
      </c>
      <c r="O13" s="43">
        <v>82</v>
      </c>
      <c r="P13" s="54"/>
      <c r="Q13" s="43">
        <f>O13</f>
        <v>82</v>
      </c>
      <c r="R13" s="43" t="str">
        <f>RANK(VLOOKUP(Q13,$B$13:$E$20,4,FALSE),$E$13:$E$20,1) &amp; " " &amp; VLOOKUP(Q13,$B$13:$E$20,2,FALSE)</f>
        <v>1 Emma Peters</v>
      </c>
      <c r="S13" s="43">
        <v>82</v>
      </c>
    </row>
    <row r="14" spans="1:19">
      <c r="A14" s="60">
        <v>2</v>
      </c>
      <c r="B14" s="60">
        <v>83</v>
      </c>
      <c r="C14" s="36" t="s">
        <v>45</v>
      </c>
      <c r="D14" s="36">
        <f>'Board Cross Timed Runs'!D14</f>
        <v>0</v>
      </c>
      <c r="E14" s="60">
        <v>13.35</v>
      </c>
      <c r="G14" s="42"/>
      <c r="H14" s="43">
        <v>8</v>
      </c>
      <c r="I14" s="43">
        <f>B20</f>
        <v>0</v>
      </c>
      <c r="J14" s="43" t="e">
        <f t="shared" ref="J14:J20" si="0">RANK(VLOOKUP(I14,$B$13:$E$20,4,FALSE),$E$13:$E$20,1) &amp; " " &amp; VLOOKUP(I14,$B$13:$E$20,2,FALSE)</f>
        <v>#N/A</v>
      </c>
      <c r="K14" s="54"/>
      <c r="L14" s="55"/>
      <c r="M14" s="43">
        <f>K15</f>
        <v>78</v>
      </c>
      <c r="N14" s="43" t="str">
        <f t="shared" ref="N14:N16" si="1">RANK(VLOOKUP(M14,$B$13:$E$20,4,FALSE),$E$13:$E$20,1) &amp; " " &amp; VLOOKUP(M14,$B$13:$E$20,2,FALSE)</f>
        <v xml:space="preserve">4 Thea Fenwick </v>
      </c>
      <c r="O14" s="54"/>
      <c r="P14" s="54"/>
      <c r="Q14" s="43">
        <f>O15</f>
        <v>83</v>
      </c>
      <c r="R14" s="43" t="str">
        <f>RANK(VLOOKUP(Q14,$B$13:$E$20,4,FALSE),$E$13:$E$20,1) &amp; " " &amp; VLOOKUP(Q14,$B$13:$E$20,2,FALSE)</f>
        <v xml:space="preserve">2 Isobel Brown </v>
      </c>
      <c r="S14" s="37" t="s">
        <v>18</v>
      </c>
    </row>
    <row r="15" spans="1:19">
      <c r="A15" s="60">
        <v>3</v>
      </c>
      <c r="B15" s="60">
        <v>85</v>
      </c>
      <c r="C15" s="36" t="s">
        <v>47</v>
      </c>
      <c r="D15" s="36">
        <f>'Board Cross Timed Runs'!D15</f>
        <v>0</v>
      </c>
      <c r="E15" s="60">
        <v>13.48</v>
      </c>
      <c r="G15" s="42"/>
      <c r="H15" s="45">
        <v>4</v>
      </c>
      <c r="I15" s="45">
        <f>B16</f>
        <v>78</v>
      </c>
      <c r="J15" s="45" t="str">
        <f t="shared" si="0"/>
        <v xml:space="preserve">4 Thea Fenwick </v>
      </c>
      <c r="K15" s="45">
        <v>78</v>
      </c>
      <c r="L15" s="57"/>
      <c r="M15" s="45">
        <f>K17</f>
        <v>85</v>
      </c>
      <c r="N15" s="45" t="str">
        <f t="shared" si="1"/>
        <v>3 Aimee Pullan</v>
      </c>
      <c r="O15" s="45">
        <v>83</v>
      </c>
      <c r="P15" s="42"/>
      <c r="Q15" s="42"/>
      <c r="R15" s="42"/>
      <c r="S15" s="43">
        <v>83</v>
      </c>
    </row>
    <row r="16" spans="1:19">
      <c r="A16" s="60">
        <v>4</v>
      </c>
      <c r="B16" s="60">
        <v>78</v>
      </c>
      <c r="C16" s="36" t="s">
        <v>53</v>
      </c>
      <c r="D16" s="36">
        <f>'Board Cross Timed Runs'!D16</f>
        <v>0</v>
      </c>
      <c r="E16" s="60">
        <v>13.87</v>
      </c>
      <c r="G16" s="42"/>
      <c r="H16" s="45">
        <v>5</v>
      </c>
      <c r="I16" s="45">
        <f>B17</f>
        <v>0</v>
      </c>
      <c r="J16" s="45" t="e">
        <f t="shared" si="0"/>
        <v>#N/A</v>
      </c>
      <c r="K16" s="56"/>
      <c r="L16" s="57"/>
      <c r="M16" s="45">
        <f>K19</f>
        <v>83</v>
      </c>
      <c r="N16" s="45" t="str">
        <f t="shared" si="1"/>
        <v xml:space="preserve">2 Isobel Brown </v>
      </c>
      <c r="O16" s="56"/>
      <c r="P16" s="42"/>
      <c r="Q16" s="42"/>
      <c r="R16" s="42"/>
      <c r="S16" s="42"/>
    </row>
    <row r="17" spans="1:19">
      <c r="A17" s="60">
        <v>5</v>
      </c>
      <c r="B17" s="60"/>
      <c r="C17" s="36"/>
      <c r="D17" s="36"/>
      <c r="E17" s="60"/>
      <c r="G17" s="42"/>
      <c r="H17" s="43">
        <v>3</v>
      </c>
      <c r="I17" s="43">
        <f>B15</f>
        <v>85</v>
      </c>
      <c r="J17" s="43" t="str">
        <f t="shared" si="0"/>
        <v>3 Aimee Pullan</v>
      </c>
      <c r="K17" s="43">
        <v>85</v>
      </c>
      <c r="L17" s="42"/>
      <c r="M17" s="42"/>
      <c r="N17" s="42"/>
      <c r="O17" s="42"/>
      <c r="P17" s="40" t="s">
        <v>29</v>
      </c>
      <c r="Q17" s="37" t="s">
        <v>2</v>
      </c>
      <c r="R17" s="38" t="s">
        <v>33</v>
      </c>
      <c r="S17" s="37" t="s">
        <v>19</v>
      </c>
    </row>
    <row r="18" spans="1:19">
      <c r="A18" s="60">
        <v>6</v>
      </c>
      <c r="B18" s="60"/>
      <c r="C18" s="36"/>
      <c r="D18" s="36"/>
      <c r="E18" s="60"/>
      <c r="G18" s="42"/>
      <c r="H18" s="43">
        <v>6</v>
      </c>
      <c r="I18" s="43">
        <f>B18</f>
        <v>0</v>
      </c>
      <c r="J18" s="43" t="e">
        <f t="shared" si="0"/>
        <v>#N/A</v>
      </c>
      <c r="K18" s="54"/>
      <c r="L18" s="42"/>
      <c r="M18" s="42"/>
      <c r="N18" s="42"/>
      <c r="O18" s="42"/>
      <c r="P18" s="42"/>
      <c r="Q18" s="43">
        <v>78</v>
      </c>
      <c r="R18" s="43" t="str">
        <f>RANK(VLOOKUP(Q18,$B$13:$E$20,4,FALSE),$E$13:$E$20,1) &amp; " " &amp; VLOOKUP(Q18,$B$13:$E$20,2,FALSE)</f>
        <v xml:space="preserve">4 Thea Fenwick </v>
      </c>
      <c r="S18" s="43">
        <v>85</v>
      </c>
    </row>
    <row r="19" spans="1:19">
      <c r="A19" s="60">
        <v>7</v>
      </c>
      <c r="B19" s="60"/>
      <c r="C19" s="36"/>
      <c r="D19" s="36"/>
      <c r="E19" s="60"/>
      <c r="G19" s="42"/>
      <c r="H19" s="45">
        <v>7</v>
      </c>
      <c r="I19" s="45">
        <f>B19</f>
        <v>0</v>
      </c>
      <c r="J19" s="45" t="e">
        <f t="shared" si="0"/>
        <v>#N/A</v>
      </c>
      <c r="K19" s="45">
        <v>83</v>
      </c>
      <c r="L19" s="42"/>
      <c r="M19" s="42"/>
      <c r="N19" s="42"/>
      <c r="O19" s="42"/>
      <c r="P19" s="42"/>
      <c r="Q19" s="43">
        <v>85</v>
      </c>
      <c r="R19" s="43" t="str">
        <f>RANK(VLOOKUP(Q19,$B$13:$E$20,4,FALSE),$E$13:$E$20,1) &amp; " " &amp; VLOOKUP(Q19,$B$13:$E$20,2,FALSE)</f>
        <v>3 Aimee Pullan</v>
      </c>
      <c r="S19" s="37" t="s">
        <v>20</v>
      </c>
    </row>
    <row r="20" spans="1:19">
      <c r="A20" s="60">
        <v>8</v>
      </c>
      <c r="B20" s="60"/>
      <c r="C20" s="36"/>
      <c r="D20" s="36"/>
      <c r="E20" s="60"/>
      <c r="G20" s="42"/>
      <c r="H20" s="45">
        <v>2</v>
      </c>
      <c r="I20" s="45">
        <f>B14</f>
        <v>83</v>
      </c>
      <c r="J20" s="45" t="str">
        <f t="shared" si="0"/>
        <v xml:space="preserve">2 Isobel Brown </v>
      </c>
      <c r="K20" s="56"/>
      <c r="L20" s="42"/>
      <c r="M20" s="42"/>
      <c r="N20" s="42"/>
      <c r="O20" s="42"/>
      <c r="P20" s="42"/>
      <c r="Q20" s="42"/>
      <c r="R20" s="42"/>
      <c r="S20" s="43">
        <v>78</v>
      </c>
    </row>
    <row r="31" spans="1:19">
      <c r="H31" s="51"/>
    </row>
  </sheetData>
  <mergeCells count="13">
    <mergeCell ref="A11:K11"/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Board Cross Timed Runs</vt:lpstr>
      <vt:lpstr>Board Female</vt:lpstr>
      <vt:lpstr>Board MEN OPEN</vt:lpstr>
      <vt:lpstr>Board MEN KIDS-YOUTH</vt:lpstr>
      <vt:lpstr>Ski Cross Timed Runs</vt:lpstr>
      <vt:lpstr>Ski Cross Men OPEN-MASTERS</vt:lpstr>
      <vt:lpstr>Ski Cross Men KIDS-YOUTH</vt:lpstr>
      <vt:lpstr>Ski Cross Women KIDS-YOUTH</vt:lpstr>
      <vt:lpstr>Ski Cross Women OPEN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2016-06-04T14:32:21Z</cp:lastPrinted>
  <dcterms:created xsi:type="dcterms:W3CDTF">2009-04-02T16:24:22Z</dcterms:created>
  <dcterms:modified xsi:type="dcterms:W3CDTF">2016-06-04T15:59:02Z</dcterms:modified>
</cp:coreProperties>
</file>