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4F474E9-88F3-4AE4-A3D4-D1571AC77AA1}" xr6:coauthVersionLast="47" xr6:coauthVersionMax="47" xr10:uidLastSave="{00000000-0000-0000-0000-000000000000}"/>
  <bookViews>
    <workbookView xWindow="-98" yWindow="-98" windowWidth="20715" windowHeight="13155" activeTab="1" xr2:uid="{163544C7-8106-41D9-A0FB-8D8456494430}"/>
  </bookViews>
  <sheets>
    <sheet name="Qualifications" sheetId="2" r:id="rId1"/>
    <sheet name="Finals Start List" sheetId="1" r:id="rId2"/>
  </sheets>
  <definedNames>
    <definedName name="_xlnm._FilterDatabase" localSheetId="1" hidden="1">'Finals Start List'!$A$13:$V$13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5" i="2" l="1"/>
  <c r="S45" i="2"/>
  <c r="N45" i="2"/>
  <c r="S44" i="2"/>
  <c r="N44" i="2"/>
  <c r="T44" i="2" s="1"/>
  <c r="T43" i="2"/>
  <c r="S43" i="2"/>
  <c r="N43" i="2"/>
  <c r="S42" i="2"/>
  <c r="N42" i="2"/>
  <c r="T42" i="2" s="1"/>
  <c r="T41" i="2"/>
  <c r="S41" i="2"/>
  <c r="N41" i="2"/>
  <c r="S40" i="2"/>
  <c r="N40" i="2"/>
  <c r="T40" i="2" s="1"/>
  <c r="T39" i="2"/>
  <c r="S39" i="2"/>
  <c r="N39" i="2"/>
  <c r="S38" i="2"/>
  <c r="N38" i="2"/>
  <c r="T38" i="2" s="1"/>
  <c r="T37" i="2"/>
  <c r="S37" i="2"/>
  <c r="N37" i="2"/>
  <c r="S36" i="2"/>
  <c r="N36" i="2"/>
  <c r="T36" i="2" s="1"/>
  <c r="T35" i="2"/>
  <c r="S35" i="2"/>
  <c r="N35" i="2"/>
  <c r="S34" i="2"/>
  <c r="N34" i="2"/>
  <c r="T34" i="2" s="1"/>
  <c r="T33" i="2"/>
  <c r="S33" i="2"/>
  <c r="N33" i="2"/>
  <c r="S32" i="2"/>
  <c r="N32" i="2"/>
  <c r="T32" i="2" s="1"/>
  <c r="S31" i="2"/>
  <c r="N31" i="2"/>
  <c r="T31" i="2" s="1"/>
  <c r="S30" i="2"/>
  <c r="N30" i="2"/>
  <c r="T30" i="2" s="1"/>
  <c r="T29" i="2"/>
  <c r="S29" i="2"/>
  <c r="N29" i="2"/>
  <c r="S28" i="2"/>
  <c r="N28" i="2"/>
  <c r="T28" i="2" s="1"/>
  <c r="S27" i="2"/>
  <c r="N27" i="2"/>
  <c r="T27" i="2" s="1"/>
  <c r="S26" i="2"/>
  <c r="N26" i="2"/>
  <c r="T26" i="2" s="1"/>
  <c r="S25" i="2"/>
  <c r="N25" i="2"/>
  <c r="T25" i="2" s="1"/>
  <c r="S24" i="2"/>
  <c r="N24" i="2"/>
  <c r="T24" i="2" s="1"/>
  <c r="S23" i="2"/>
  <c r="N23" i="2"/>
  <c r="T23" i="2" s="1"/>
  <c r="A23" i="2" s="1"/>
  <c r="S22" i="2"/>
  <c r="N22" i="2"/>
  <c r="T22" i="2" s="1"/>
  <c r="S21" i="2"/>
  <c r="N21" i="2"/>
  <c r="T21" i="2" s="1"/>
  <c r="S20" i="2"/>
  <c r="N20" i="2"/>
  <c r="T20" i="2" s="1"/>
  <c r="S16" i="2"/>
  <c r="N16" i="2"/>
  <c r="T16" i="2" s="1"/>
  <c r="A16" i="2" s="1"/>
  <c r="S15" i="2"/>
  <c r="N15" i="2"/>
  <c r="T15" i="2" s="1"/>
  <c r="S14" i="2"/>
  <c r="N14" i="2"/>
  <c r="T14" i="2" s="1"/>
  <c r="S13" i="2"/>
  <c r="N13" i="2"/>
  <c r="T13" i="2" s="1"/>
  <c r="S12" i="2"/>
  <c r="N12" i="2"/>
  <c r="T12" i="2" s="1"/>
  <c r="A12" i="2" s="1"/>
  <c r="S11" i="2"/>
  <c r="N11" i="2"/>
  <c r="T11" i="2" s="1"/>
  <c r="S10" i="2"/>
  <c r="N10" i="2"/>
  <c r="T10" i="2" s="1"/>
  <c r="S9" i="2"/>
  <c r="N9" i="2"/>
  <c r="T9" i="2" s="1"/>
  <c r="U21" i="1"/>
  <c r="Q21" i="1"/>
  <c r="M21" i="1"/>
  <c r="V21" i="1" s="1"/>
  <c r="U20" i="1"/>
  <c r="V20" i="1" s="1"/>
  <c r="Q20" i="1"/>
  <c r="M20" i="1"/>
  <c r="U19" i="1"/>
  <c r="Q19" i="1"/>
  <c r="M19" i="1"/>
  <c r="V19" i="1" s="1"/>
  <c r="U18" i="1"/>
  <c r="V18" i="1" s="1"/>
  <c r="Q18" i="1"/>
  <c r="M18" i="1"/>
  <c r="U17" i="1"/>
  <c r="Q17" i="1"/>
  <c r="M17" i="1"/>
  <c r="V17" i="1" s="1"/>
  <c r="U16" i="1"/>
  <c r="V16" i="1" s="1"/>
  <c r="Q16" i="1"/>
  <c r="M16" i="1"/>
  <c r="U15" i="1"/>
  <c r="Q15" i="1"/>
  <c r="M15" i="1"/>
  <c r="V15" i="1" s="1"/>
  <c r="U14" i="1"/>
  <c r="Q14" i="1"/>
  <c r="M14" i="1"/>
  <c r="V14" i="1" s="1"/>
  <c r="U8" i="1"/>
  <c r="Q8" i="1"/>
  <c r="M8" i="1"/>
  <c r="V8" i="1" s="1"/>
  <c r="U7" i="1"/>
  <c r="Q7" i="1"/>
  <c r="M7" i="1"/>
  <c r="V7" i="1" s="1"/>
  <c r="U6" i="1"/>
  <c r="Q6" i="1"/>
  <c r="M6" i="1"/>
  <c r="V6" i="1" s="1"/>
  <c r="U5" i="1"/>
  <c r="V5" i="1" s="1"/>
  <c r="Q5" i="1"/>
  <c r="M5" i="1"/>
  <c r="A27" i="2" l="1"/>
  <c r="A34" i="2"/>
  <c r="A31" i="2"/>
  <c r="A37" i="2"/>
  <c r="A44" i="2"/>
  <c r="A20" i="2"/>
  <c r="A28" i="2"/>
  <c r="A32" i="2"/>
  <c r="A13" i="2"/>
  <c r="A24" i="2"/>
  <c r="A38" i="2"/>
  <c r="A10" i="2"/>
  <c r="A14" i="2"/>
  <c r="A21" i="2"/>
  <c r="A25" i="2"/>
  <c r="A42" i="2"/>
  <c r="A9" i="2"/>
  <c r="A11" i="2"/>
  <c r="A15" i="2"/>
  <c r="A22" i="2"/>
  <c r="A26" i="2"/>
  <c r="A29" i="2"/>
  <c r="A39" i="2"/>
  <c r="A30" i="2"/>
  <c r="A33" i="2"/>
  <c r="A40" i="2"/>
</calcChain>
</file>

<file path=xl/sharedStrings.xml><?xml version="1.0" encoding="utf-8"?>
<sst xmlns="http://schemas.openxmlformats.org/spreadsheetml/2006/main" count="238" uniqueCount="96">
  <si>
    <t>WOMEN</t>
  </si>
  <si>
    <t>FINAL R1</t>
  </si>
  <si>
    <t>FINAL R2</t>
  </si>
  <si>
    <t>FINAL R3</t>
  </si>
  <si>
    <t>Rank</t>
  </si>
  <si>
    <t>Bib</t>
  </si>
  <si>
    <t>G/R</t>
  </si>
  <si>
    <t>Last Name</t>
  </si>
  <si>
    <t>First Name</t>
  </si>
  <si>
    <t xml:space="preserve">Reg No. </t>
  </si>
  <si>
    <t>Nationality</t>
  </si>
  <si>
    <t>Birthdate</t>
  </si>
  <si>
    <t>Category</t>
  </si>
  <si>
    <t>Judge 1</t>
  </si>
  <si>
    <t>Judge 2</t>
  </si>
  <si>
    <t>Judge 3</t>
  </si>
  <si>
    <t>SCORE</t>
  </si>
  <si>
    <t>Best Run</t>
  </si>
  <si>
    <t>Langridge</t>
  </si>
  <si>
    <t>Mia</t>
  </si>
  <si>
    <t>U16</t>
  </si>
  <si>
    <t>casswell</t>
  </si>
  <si>
    <t>amy</t>
  </si>
  <si>
    <t>O16</t>
  </si>
  <si>
    <t>Hume</t>
  </si>
  <si>
    <t>Esme</t>
  </si>
  <si>
    <t>Walsh</t>
  </si>
  <si>
    <t>Jade</t>
  </si>
  <si>
    <t>MEN</t>
  </si>
  <si>
    <t>Sponsor</t>
  </si>
  <si>
    <t>Jorge</t>
  </si>
  <si>
    <t>Max</t>
  </si>
  <si>
    <t>Duncan</t>
  </si>
  <si>
    <t>Roahan</t>
  </si>
  <si>
    <t>French</t>
  </si>
  <si>
    <t>Stephen</t>
  </si>
  <si>
    <t>Owen</t>
  </si>
  <si>
    <t>Ethan</t>
  </si>
  <si>
    <t>Nardelli</t>
  </si>
  <si>
    <t>Eddie</t>
  </si>
  <si>
    <t>Chapman</t>
  </si>
  <si>
    <t>David</t>
  </si>
  <si>
    <t>McArthur</t>
  </si>
  <si>
    <t>Lewis</t>
  </si>
  <si>
    <t>Smith</t>
  </si>
  <si>
    <t>Fedde</t>
  </si>
  <si>
    <t>U13</t>
  </si>
  <si>
    <t>Event Name</t>
  </si>
  <si>
    <t>English Champs Board 2023</t>
  </si>
  <si>
    <t>Format</t>
  </si>
  <si>
    <t>Resort</t>
  </si>
  <si>
    <t>Country</t>
  </si>
  <si>
    <t>Date</t>
  </si>
  <si>
    <t>QUAL 1</t>
  </si>
  <si>
    <t>QUAL 2</t>
  </si>
  <si>
    <t>Judge 4</t>
  </si>
  <si>
    <t>Total</t>
  </si>
  <si>
    <t>Tamlyn</t>
  </si>
  <si>
    <t>Helen</t>
  </si>
  <si>
    <t xml:space="preserve">Smith </t>
  </si>
  <si>
    <t xml:space="preserve">Hattie </t>
  </si>
  <si>
    <t>Lilley</t>
  </si>
  <si>
    <t>Harriet</t>
  </si>
  <si>
    <t>Sharpe</t>
  </si>
  <si>
    <t>Riley</t>
  </si>
  <si>
    <t>Brown</t>
  </si>
  <si>
    <t>Saul</t>
  </si>
  <si>
    <t>MacMillan</t>
  </si>
  <si>
    <t>Theo</t>
  </si>
  <si>
    <t>Woolgrove</t>
  </si>
  <si>
    <t>Oliver</t>
  </si>
  <si>
    <t>Ruigrok</t>
  </si>
  <si>
    <t xml:space="preserve">Ruben </t>
  </si>
  <si>
    <t>Long</t>
  </si>
  <si>
    <t>Cameron</t>
  </si>
  <si>
    <t>Phillips</t>
  </si>
  <si>
    <t>Ted</t>
  </si>
  <si>
    <t>Sewell</t>
  </si>
  <si>
    <t>Alfie</t>
  </si>
  <si>
    <t>Brookes</t>
  </si>
  <si>
    <t>Tristan</t>
  </si>
  <si>
    <t>Fisher</t>
  </si>
  <si>
    <t xml:space="preserve">Jacob </t>
  </si>
  <si>
    <t>Rowan</t>
  </si>
  <si>
    <t>Lucas</t>
  </si>
  <si>
    <t>Tillett</t>
  </si>
  <si>
    <t>Edward</t>
  </si>
  <si>
    <t>Markiewicz</t>
  </si>
  <si>
    <t>William</t>
  </si>
  <si>
    <t>King</t>
  </si>
  <si>
    <t xml:space="preserve">Mason </t>
  </si>
  <si>
    <t>Dickson</t>
  </si>
  <si>
    <t>Jason</t>
  </si>
  <si>
    <t>Onray</t>
  </si>
  <si>
    <t>Wiggins</t>
  </si>
  <si>
    <t>charlie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</si>
</sst>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DD0806"/>
      <name val="Arial"/>
      <family val="2"/>
    </font>
    <font>
      <b/>
      <sz val="10"/>
      <color rgb="FFDD0806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3366FF"/>
        <bgColor rgb="FF3366FF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2" borderId="10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0" fontId="0" fillId="0" borderId="15" xfId="0" applyBorder="1" applyAlignment="1">
      <alignment horizontal="center"/>
    </xf>
    <xf numFmtId="2" fontId="0" fillId="0" borderId="10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1" fillId="2" borderId="17" xfId="0" applyFont="1" applyFill="1" applyBorder="1"/>
    <xf numFmtId="0" fontId="1" fillId="2" borderId="18" xfId="0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2" fillId="0" borderId="8" xfId="0" applyFont="1" applyBorder="1" applyAlignment="1">
      <alignment horizontal="center"/>
    </xf>
    <xf numFmtId="2" fontId="3" fillId="2" borderId="22" xfId="0" applyNumberFormat="1" applyFont="1" applyFill="1" applyBorder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33" xfId="0" applyFont="1" applyBorder="1"/>
    <xf numFmtId="2" fontId="1" fillId="0" borderId="8" xfId="0" applyNumberFormat="1" applyFont="1" applyBorder="1"/>
    <xf numFmtId="2" fontId="1" fillId="0" borderId="34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1" fillId="2" borderId="35" xfId="0" applyFont="1" applyFill="1" applyBorder="1"/>
    <xf numFmtId="0" fontId="1" fillId="0" borderId="13" xfId="0" applyFont="1" applyBorder="1"/>
    <xf numFmtId="2" fontId="1" fillId="2" borderId="13" xfId="0" applyNumberFormat="1" applyFont="1" applyFill="1" applyBorder="1"/>
    <xf numFmtId="2" fontId="8" fillId="3" borderId="35" xfId="0" applyNumberFormat="1" applyFont="1" applyFill="1" applyBorder="1"/>
    <xf numFmtId="0" fontId="1" fillId="0" borderId="36" xfId="0" applyFont="1" applyBorder="1"/>
    <xf numFmtId="0" fontId="1" fillId="2" borderId="37" xfId="0" applyFont="1" applyFill="1" applyBorder="1"/>
    <xf numFmtId="0" fontId="1" fillId="0" borderId="17" xfId="0" applyFont="1" applyBorder="1"/>
    <xf numFmtId="0" fontId="1" fillId="0" borderId="34" xfId="0" applyFont="1" applyBorder="1"/>
    <xf numFmtId="0" fontId="9" fillId="0" borderId="13" xfId="0" applyFont="1" applyBorder="1"/>
    <xf numFmtId="0" fontId="1" fillId="2" borderId="17" xfId="0" applyFont="1" applyFill="1" applyBorder="1" applyAlignment="1">
      <alignment horizontal="center"/>
    </xf>
    <xf numFmtId="2" fontId="8" fillId="3" borderId="37" xfId="0" applyNumberFormat="1" applyFont="1" applyFill="1" applyBorder="1"/>
    <xf numFmtId="0" fontId="1" fillId="2" borderId="38" xfId="0" applyFont="1" applyFill="1" applyBorder="1" applyAlignment="1">
      <alignment horizontal="center"/>
    </xf>
    <xf numFmtId="0" fontId="1" fillId="2" borderId="38" xfId="0" applyFont="1" applyFill="1" applyBorder="1"/>
    <xf numFmtId="0" fontId="1" fillId="2" borderId="39" xfId="0" applyFont="1" applyFill="1" applyBorder="1"/>
    <xf numFmtId="0" fontId="0" fillId="0" borderId="13" xfId="0" applyBorder="1"/>
    <xf numFmtId="2" fontId="0" fillId="0" borderId="0" xfId="0" applyNumberFormat="1"/>
    <xf numFmtId="0" fontId="6" fillId="3" borderId="27" xfId="0" applyFont="1" applyFill="1" applyBorder="1" applyAlignment="1">
      <alignment horizontal="left"/>
    </xf>
    <xf numFmtId="0" fontId="7" fillId="0" borderId="28" xfId="0" applyFont="1" applyBorder="1"/>
    <xf numFmtId="0" fontId="2" fillId="0" borderId="27" xfId="0" applyFont="1" applyBorder="1" applyAlignment="1">
      <alignment horizontal="center"/>
    </xf>
    <xf numFmtId="0" fontId="7" fillId="0" borderId="29" xfId="0" applyFont="1" applyBorder="1"/>
    <xf numFmtId="0" fontId="6" fillId="3" borderId="30" xfId="0" applyFont="1" applyFill="1" applyBorder="1" applyAlignment="1">
      <alignment horizontal="left"/>
    </xf>
    <xf numFmtId="0" fontId="7" fillId="0" borderId="31" xfId="0" applyFont="1" applyBorder="1"/>
    <xf numFmtId="0" fontId="2" fillId="0" borderId="30" xfId="0" applyFont="1" applyBorder="1" applyAlignment="1">
      <alignment horizontal="center"/>
    </xf>
    <xf numFmtId="0" fontId="7" fillId="0" borderId="32" xfId="0" applyFont="1" applyBorder="1"/>
    <xf numFmtId="0" fontId="6" fillId="3" borderId="24" xfId="0" applyFont="1" applyFill="1" applyBorder="1" applyAlignment="1">
      <alignment horizontal="left"/>
    </xf>
    <xf numFmtId="0" fontId="7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6B8A-98DA-4749-8964-684A354CEAE7}">
  <dimension ref="A1:T49"/>
  <sheetViews>
    <sheetView workbookViewId="0">
      <selection activeCell="A46" sqref="A46:XFD49"/>
    </sheetView>
  </sheetViews>
  <sheetFormatPr defaultRowHeight="13.15" x14ac:dyDescent="0.4"/>
  <cols>
    <col min="1" max="1" width="6.92578125" customWidth="1"/>
    <col min="2" max="2" width="9.2109375" customWidth="1"/>
    <col min="3" max="3" width="4.28515625" hidden="1" customWidth="1"/>
    <col min="4" max="4" width="10.140625" bestFit="1" customWidth="1"/>
    <col min="5" max="5" width="10.35546875" bestFit="1" customWidth="1"/>
    <col min="6" max="7" width="9.78515625" hidden="1" customWidth="1"/>
    <col min="8" max="8" width="6.92578125" customWidth="1"/>
    <col min="9" max="9" width="8.7109375" bestFit="1" customWidth="1"/>
    <col min="10" max="13" width="7.640625" hidden="1" customWidth="1"/>
    <col min="14" max="14" width="7.85546875" style="61" bestFit="1" customWidth="1"/>
    <col min="15" max="18" width="7.640625" hidden="1" customWidth="1"/>
    <col min="19" max="19" width="7.85546875" style="61" bestFit="1" customWidth="1"/>
    <col min="20" max="20" width="9.42578125" style="61" bestFit="1" customWidth="1"/>
  </cols>
  <sheetData>
    <row r="1" spans="1:20" x14ac:dyDescent="0.4">
      <c r="A1" s="70" t="s">
        <v>47</v>
      </c>
      <c r="B1" s="71"/>
      <c r="C1" s="72" t="s">
        <v>48</v>
      </c>
      <c r="D1" s="73"/>
      <c r="E1" s="73"/>
      <c r="F1" s="73"/>
      <c r="G1" s="73"/>
      <c r="H1" s="73"/>
      <c r="I1" s="73"/>
      <c r="J1" s="35"/>
      <c r="K1" s="35"/>
      <c r="L1" s="35"/>
      <c r="M1" s="35"/>
      <c r="N1" s="36"/>
      <c r="O1" s="35"/>
      <c r="P1" s="35"/>
      <c r="Q1" s="35"/>
      <c r="R1" s="35"/>
      <c r="S1" s="36"/>
      <c r="T1" s="36"/>
    </row>
    <row r="2" spans="1:20" x14ac:dyDescent="0.4">
      <c r="A2" s="62" t="s">
        <v>49</v>
      </c>
      <c r="B2" s="63"/>
      <c r="C2" s="64"/>
      <c r="D2" s="65"/>
      <c r="E2" s="65"/>
      <c r="F2" s="63"/>
      <c r="G2" s="35"/>
      <c r="H2" s="35"/>
      <c r="I2" s="35"/>
      <c r="J2" s="35"/>
      <c r="K2" s="35"/>
      <c r="L2" s="35"/>
      <c r="M2" s="35"/>
      <c r="N2" s="36"/>
      <c r="O2" s="35"/>
      <c r="P2" s="35"/>
      <c r="Q2" s="35"/>
      <c r="R2" s="35"/>
      <c r="S2" s="36"/>
      <c r="T2" s="36"/>
    </row>
    <row r="3" spans="1:20" x14ac:dyDescent="0.4">
      <c r="A3" s="62" t="s">
        <v>50</v>
      </c>
      <c r="B3" s="63"/>
      <c r="C3" s="64"/>
      <c r="D3" s="65"/>
      <c r="E3" s="65"/>
      <c r="F3" s="63"/>
      <c r="G3" s="35"/>
      <c r="H3" s="35"/>
      <c r="I3" s="35"/>
      <c r="J3" s="35"/>
      <c r="K3" s="35"/>
      <c r="L3" s="35"/>
      <c r="M3" s="35"/>
      <c r="N3" s="36"/>
      <c r="O3" s="35"/>
      <c r="P3" s="35"/>
      <c r="Q3" s="35"/>
      <c r="R3" s="35"/>
      <c r="S3" s="36"/>
      <c r="T3" s="36"/>
    </row>
    <row r="4" spans="1:20" x14ac:dyDescent="0.4">
      <c r="A4" s="62" t="s">
        <v>51</v>
      </c>
      <c r="B4" s="63"/>
      <c r="C4" s="64"/>
      <c r="D4" s="65"/>
      <c r="E4" s="65"/>
      <c r="F4" s="63"/>
      <c r="G4" s="35"/>
      <c r="H4" s="35"/>
      <c r="I4" s="35"/>
      <c r="J4" s="35"/>
      <c r="K4" s="35"/>
      <c r="L4" s="35"/>
      <c r="M4" s="35"/>
      <c r="N4" s="36"/>
      <c r="O4" s="35"/>
      <c r="P4" s="35"/>
      <c r="Q4" s="35"/>
      <c r="R4" s="35"/>
      <c r="S4" s="36"/>
      <c r="T4" s="36"/>
    </row>
    <row r="5" spans="1:20" ht="13.5" thickBot="1" x14ac:dyDescent="0.45">
      <c r="A5" s="66" t="s">
        <v>52</v>
      </c>
      <c r="B5" s="67"/>
      <c r="C5" s="68"/>
      <c r="D5" s="69"/>
      <c r="E5" s="69"/>
      <c r="F5" s="67"/>
      <c r="G5" s="35"/>
      <c r="H5" s="35"/>
      <c r="I5" s="35"/>
      <c r="J5" s="35"/>
      <c r="K5" s="35"/>
      <c r="L5" s="35"/>
      <c r="M5" s="35"/>
      <c r="N5" s="36"/>
      <c r="O5" s="35"/>
      <c r="P5" s="35"/>
      <c r="Q5" s="35"/>
      <c r="R5" s="35"/>
      <c r="S5" s="36"/>
      <c r="T5" s="36"/>
    </row>
    <row r="6" spans="1:20" ht="13.5" thickBot="1" x14ac:dyDescent="0.45">
      <c r="A6" s="37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  <c r="O6" s="35"/>
      <c r="P6" s="35"/>
      <c r="Q6" s="35"/>
      <c r="R6" s="35"/>
      <c r="S6" s="36"/>
      <c r="T6" s="36"/>
    </row>
    <row r="7" spans="1:20" ht="13.5" thickBot="1" x14ac:dyDescent="0.45">
      <c r="A7" s="3"/>
      <c r="B7" s="4"/>
      <c r="C7" s="4"/>
      <c r="D7" s="4"/>
      <c r="E7" s="5" t="s">
        <v>0</v>
      </c>
      <c r="F7" s="4"/>
      <c r="G7" s="4"/>
      <c r="H7" s="4"/>
      <c r="I7" s="38"/>
      <c r="J7" s="28"/>
      <c r="K7" s="28"/>
      <c r="L7" s="28"/>
      <c r="M7" s="28"/>
      <c r="N7" s="39" t="s">
        <v>53</v>
      </c>
      <c r="O7" s="28"/>
      <c r="P7" s="28"/>
      <c r="Q7" s="28"/>
      <c r="R7" s="28"/>
      <c r="S7" s="39" t="s">
        <v>54</v>
      </c>
      <c r="T7" s="40"/>
    </row>
    <row r="8" spans="1:20" ht="13.5" thickBot="1" x14ac:dyDescent="0.45">
      <c r="A8" s="41" t="s">
        <v>4</v>
      </c>
      <c r="B8" s="42" t="s">
        <v>5</v>
      </c>
      <c r="C8" s="42" t="s">
        <v>6</v>
      </c>
      <c r="D8" s="42" t="s">
        <v>7</v>
      </c>
      <c r="E8" s="42" t="s">
        <v>8</v>
      </c>
      <c r="F8" s="42" t="s">
        <v>9</v>
      </c>
      <c r="G8" s="42" t="s">
        <v>10</v>
      </c>
      <c r="H8" s="42" t="s">
        <v>11</v>
      </c>
      <c r="I8" s="43" t="s">
        <v>12</v>
      </c>
      <c r="J8" s="42" t="s">
        <v>13</v>
      </c>
      <c r="K8" s="42" t="s">
        <v>14</v>
      </c>
      <c r="L8" s="42" t="s">
        <v>15</v>
      </c>
      <c r="M8" s="42" t="s">
        <v>55</v>
      </c>
      <c r="N8" s="44" t="s">
        <v>56</v>
      </c>
      <c r="O8" s="42" t="s">
        <v>13</v>
      </c>
      <c r="P8" s="42" t="s">
        <v>14</v>
      </c>
      <c r="Q8" s="42" t="s">
        <v>15</v>
      </c>
      <c r="R8" s="42" t="s">
        <v>55</v>
      </c>
      <c r="S8" s="44" t="s">
        <v>56</v>
      </c>
      <c r="T8" s="45" t="s">
        <v>17</v>
      </c>
    </row>
    <row r="9" spans="1:20" x14ac:dyDescent="0.4">
      <c r="A9" s="15">
        <f t="shared" ref="A9:A15" si="0">RANK(T9,$T$9:$T$16,0)</f>
        <v>1</v>
      </c>
      <c r="B9" s="16">
        <v>45</v>
      </c>
      <c r="C9" s="16"/>
      <c r="D9" s="16" t="s">
        <v>26</v>
      </c>
      <c r="E9" s="16" t="s">
        <v>27</v>
      </c>
      <c r="F9" s="16"/>
      <c r="G9" s="16"/>
      <c r="H9" s="16">
        <v>2002</v>
      </c>
      <c r="I9" s="46" t="s">
        <v>23</v>
      </c>
      <c r="J9" s="47">
        <v>85</v>
      </c>
      <c r="K9" s="47">
        <v>86</v>
      </c>
      <c r="L9" s="47">
        <v>83</v>
      </c>
      <c r="M9" s="47"/>
      <c r="N9" s="48">
        <f t="shared" ref="N9:N15" si="1">(J9+K9+L9+M9)/3</f>
        <v>84.666666666666671</v>
      </c>
      <c r="O9" s="47">
        <v>78</v>
      </c>
      <c r="P9" s="47">
        <v>80</v>
      </c>
      <c r="Q9" s="47">
        <v>80</v>
      </c>
      <c r="R9" s="47"/>
      <c r="S9" s="48">
        <f t="shared" ref="S9:S15" si="2">(O9+P9+Q9+R9)/3</f>
        <v>79.333333333333329</v>
      </c>
      <c r="T9" s="49">
        <f t="shared" ref="T9:T15" si="3">MAX(N9,S9)</f>
        <v>84.666666666666671</v>
      </c>
    </row>
    <row r="10" spans="1:20" x14ac:dyDescent="0.4">
      <c r="A10" s="15">
        <f t="shared" si="0"/>
        <v>2</v>
      </c>
      <c r="B10" s="16">
        <v>40</v>
      </c>
      <c r="C10" s="16"/>
      <c r="D10" s="16" t="s">
        <v>18</v>
      </c>
      <c r="E10" s="16" t="s">
        <v>19</v>
      </c>
      <c r="F10" s="16"/>
      <c r="G10" s="16"/>
      <c r="H10" s="16">
        <v>2007</v>
      </c>
      <c r="I10" s="46" t="s">
        <v>20</v>
      </c>
      <c r="J10" s="50">
        <v>68</v>
      </c>
      <c r="K10" s="50">
        <v>67</v>
      </c>
      <c r="L10" s="50">
        <v>68</v>
      </c>
      <c r="M10" s="47"/>
      <c r="N10" s="48">
        <f t="shared" si="1"/>
        <v>67.666666666666671</v>
      </c>
      <c r="O10" s="47">
        <v>80</v>
      </c>
      <c r="P10" s="47">
        <v>78</v>
      </c>
      <c r="Q10" s="47">
        <v>78</v>
      </c>
      <c r="R10" s="47"/>
      <c r="S10" s="48">
        <f t="shared" si="2"/>
        <v>78.666666666666671</v>
      </c>
      <c r="T10" s="49">
        <f t="shared" si="3"/>
        <v>78.666666666666671</v>
      </c>
    </row>
    <row r="11" spans="1:20" x14ac:dyDescent="0.4">
      <c r="A11" s="15">
        <f t="shared" si="0"/>
        <v>3</v>
      </c>
      <c r="B11" s="16">
        <v>126</v>
      </c>
      <c r="C11" s="16"/>
      <c r="D11" s="16" t="s">
        <v>21</v>
      </c>
      <c r="E11" s="16" t="s">
        <v>22</v>
      </c>
      <c r="F11" s="16"/>
      <c r="G11" s="16"/>
      <c r="H11" s="16">
        <v>2005</v>
      </c>
      <c r="I11" s="46" t="s">
        <v>23</v>
      </c>
      <c r="J11" s="50">
        <v>43</v>
      </c>
      <c r="K11" s="50">
        <v>42</v>
      </c>
      <c r="L11" s="50">
        <v>45</v>
      </c>
      <c r="M11" s="47"/>
      <c r="N11" s="48">
        <f t="shared" si="1"/>
        <v>43.333333333333336</v>
      </c>
      <c r="O11" s="47">
        <v>60</v>
      </c>
      <c r="P11" s="47">
        <v>62</v>
      </c>
      <c r="Q11" s="47">
        <v>61</v>
      </c>
      <c r="R11" s="47"/>
      <c r="S11" s="48">
        <f t="shared" si="2"/>
        <v>61</v>
      </c>
      <c r="T11" s="49">
        <f t="shared" si="3"/>
        <v>61</v>
      </c>
    </row>
    <row r="12" spans="1:20" x14ac:dyDescent="0.4">
      <c r="A12" s="15">
        <f t="shared" si="0"/>
        <v>4</v>
      </c>
      <c r="B12" s="16">
        <v>33</v>
      </c>
      <c r="C12" s="16"/>
      <c r="D12" s="16" t="s">
        <v>24</v>
      </c>
      <c r="E12" s="16" t="s">
        <v>25</v>
      </c>
      <c r="F12" s="16"/>
      <c r="G12" s="16"/>
      <c r="H12" s="16">
        <v>2005</v>
      </c>
      <c r="I12" s="46" t="s">
        <v>23</v>
      </c>
      <c r="J12" s="50">
        <v>52</v>
      </c>
      <c r="K12" s="50">
        <v>51</v>
      </c>
      <c r="L12" s="50">
        <v>49</v>
      </c>
      <c r="M12" s="47"/>
      <c r="N12" s="48">
        <f t="shared" si="1"/>
        <v>50.666666666666664</v>
      </c>
      <c r="O12" s="47">
        <v>4</v>
      </c>
      <c r="P12" s="47">
        <v>8</v>
      </c>
      <c r="Q12" s="47">
        <v>8</v>
      </c>
      <c r="R12" s="47"/>
      <c r="S12" s="48">
        <f t="shared" si="2"/>
        <v>6.666666666666667</v>
      </c>
      <c r="T12" s="49">
        <f t="shared" si="3"/>
        <v>50.666666666666664</v>
      </c>
    </row>
    <row r="13" spans="1:20" x14ac:dyDescent="0.4">
      <c r="A13" s="15">
        <f t="shared" si="0"/>
        <v>5</v>
      </c>
      <c r="B13" s="16">
        <v>110</v>
      </c>
      <c r="C13" s="16"/>
      <c r="D13" s="16" t="s">
        <v>57</v>
      </c>
      <c r="E13" s="16" t="s">
        <v>58</v>
      </c>
      <c r="F13" s="16"/>
      <c r="G13" s="16"/>
      <c r="H13" s="16">
        <v>1992</v>
      </c>
      <c r="I13" s="46" t="s">
        <v>23</v>
      </c>
      <c r="J13" s="50">
        <v>39</v>
      </c>
      <c r="K13" s="50">
        <v>40</v>
      </c>
      <c r="L13" s="50">
        <v>41</v>
      </c>
      <c r="M13" s="47"/>
      <c r="N13" s="48">
        <f t="shared" si="1"/>
        <v>40</v>
      </c>
      <c r="O13" s="47">
        <v>37</v>
      </c>
      <c r="P13" s="47">
        <v>35</v>
      </c>
      <c r="Q13" s="47">
        <v>35</v>
      </c>
      <c r="R13" s="47"/>
      <c r="S13" s="48">
        <f t="shared" si="2"/>
        <v>35.666666666666664</v>
      </c>
      <c r="T13" s="49">
        <f t="shared" si="3"/>
        <v>40</v>
      </c>
    </row>
    <row r="14" spans="1:20" ht="13.5" thickBot="1" x14ac:dyDescent="0.45">
      <c r="A14" s="15">
        <f t="shared" si="0"/>
        <v>6</v>
      </c>
      <c r="B14" s="21">
        <v>124</v>
      </c>
      <c r="C14" s="21"/>
      <c r="D14" s="21" t="s">
        <v>59</v>
      </c>
      <c r="E14" s="21" t="s">
        <v>60</v>
      </c>
      <c r="F14" s="21"/>
      <c r="G14" s="21"/>
      <c r="H14" s="21">
        <v>2016</v>
      </c>
      <c r="I14" s="51" t="s">
        <v>46</v>
      </c>
      <c r="J14" s="52">
        <v>30</v>
      </c>
      <c r="K14" s="52">
        <v>28</v>
      </c>
      <c r="L14" s="52">
        <v>28</v>
      </c>
      <c r="M14" s="52"/>
      <c r="N14" s="48">
        <f t="shared" si="1"/>
        <v>28.666666666666668</v>
      </c>
      <c r="O14" s="52">
        <v>35</v>
      </c>
      <c r="P14" s="52">
        <v>33</v>
      </c>
      <c r="Q14" s="52">
        <v>32</v>
      </c>
      <c r="R14" s="52"/>
      <c r="S14" s="48">
        <f t="shared" si="2"/>
        <v>33.333333333333336</v>
      </c>
      <c r="T14" s="49">
        <f t="shared" si="3"/>
        <v>33.333333333333336</v>
      </c>
    </row>
    <row r="15" spans="1:20" x14ac:dyDescent="0.4">
      <c r="A15" s="15">
        <f t="shared" si="0"/>
        <v>7</v>
      </c>
      <c r="B15" s="16">
        <v>60</v>
      </c>
      <c r="C15" s="16"/>
      <c r="D15" s="16" t="s">
        <v>61</v>
      </c>
      <c r="E15" s="16" t="s">
        <v>62</v>
      </c>
      <c r="F15" s="16"/>
      <c r="G15" s="16"/>
      <c r="H15" s="16">
        <v>2013</v>
      </c>
      <c r="I15" s="46" t="s">
        <v>46</v>
      </c>
      <c r="J15" s="47">
        <v>22</v>
      </c>
      <c r="K15" s="47">
        <v>22</v>
      </c>
      <c r="L15" s="47">
        <v>22</v>
      </c>
      <c r="M15" s="47"/>
      <c r="N15" s="48">
        <f t="shared" si="1"/>
        <v>22</v>
      </c>
      <c r="O15" s="47">
        <v>22</v>
      </c>
      <c r="P15" s="47">
        <v>22</v>
      </c>
      <c r="Q15" s="47">
        <v>22</v>
      </c>
      <c r="R15" s="47"/>
      <c r="S15" s="48">
        <f t="shared" si="2"/>
        <v>22</v>
      </c>
      <c r="T15" s="49">
        <f t="shared" si="3"/>
        <v>22</v>
      </c>
    </row>
    <row r="16" spans="1:20" x14ac:dyDescent="0.4">
      <c r="A16" s="15">
        <f t="shared" ref="A16" si="4">RANK(T16,$T$9:$T$16,0)</f>
        <v>8</v>
      </c>
      <c r="B16" s="16"/>
      <c r="C16" s="16"/>
      <c r="D16" s="16"/>
      <c r="E16" s="16"/>
      <c r="F16" s="16"/>
      <c r="G16" s="16"/>
      <c r="H16" s="16"/>
      <c r="I16" s="46"/>
      <c r="J16" s="50"/>
      <c r="K16" s="50"/>
      <c r="L16" s="50"/>
      <c r="M16" s="47"/>
      <c r="N16" s="48">
        <f t="shared" ref="N16" si="5">(J16+K16+L16+M16)/3</f>
        <v>0</v>
      </c>
      <c r="O16" s="47"/>
      <c r="P16" s="47"/>
      <c r="Q16" s="47"/>
      <c r="R16" s="47"/>
      <c r="S16" s="48">
        <f t="shared" ref="S16" si="6">(O16+P16+Q16+R16)/3</f>
        <v>0</v>
      </c>
      <c r="T16" s="49">
        <f t="shared" ref="T16" si="7">MAX(N16,S16)</f>
        <v>0</v>
      </c>
    </row>
    <row r="17" spans="1:20" ht="13.5" thickBot="1" x14ac:dyDescent="0.45">
      <c r="A17" s="3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6"/>
      <c r="O17" s="35"/>
      <c r="P17" s="35"/>
      <c r="Q17" s="35"/>
      <c r="R17" s="35"/>
      <c r="S17" s="36"/>
      <c r="T17" s="36"/>
    </row>
    <row r="18" spans="1:20" ht="13.5" thickBot="1" x14ac:dyDescent="0.45">
      <c r="A18" s="26"/>
      <c r="B18" s="27"/>
      <c r="C18" s="28"/>
      <c r="D18" s="28"/>
      <c r="E18" s="29" t="s">
        <v>28</v>
      </c>
      <c r="F18" s="28"/>
      <c r="G18" s="28"/>
      <c r="H18" s="28"/>
      <c r="I18" s="53"/>
      <c r="J18" s="28"/>
      <c r="K18" s="28"/>
      <c r="L18" s="28"/>
      <c r="M18" s="28"/>
      <c r="N18" s="39" t="s">
        <v>53</v>
      </c>
      <c r="O18" s="28"/>
      <c r="P18" s="28"/>
      <c r="Q18" s="28"/>
      <c r="R18" s="28"/>
      <c r="S18" s="39" t="s">
        <v>54</v>
      </c>
      <c r="T18" s="40"/>
    </row>
    <row r="19" spans="1:20" ht="13.5" thickBot="1" x14ac:dyDescent="0.45">
      <c r="A19" s="41" t="s">
        <v>4</v>
      </c>
      <c r="B19" s="42" t="s">
        <v>5</v>
      </c>
      <c r="C19" s="42" t="s">
        <v>6</v>
      </c>
      <c r="D19" s="42" t="s">
        <v>7</v>
      </c>
      <c r="E19" s="42" t="s">
        <v>8</v>
      </c>
      <c r="F19" s="42" t="s">
        <v>10</v>
      </c>
      <c r="G19" s="42" t="s">
        <v>29</v>
      </c>
      <c r="H19" s="42" t="s">
        <v>11</v>
      </c>
      <c r="I19" s="43" t="s">
        <v>12</v>
      </c>
      <c r="J19" s="42" t="s">
        <v>13</v>
      </c>
      <c r="K19" s="42" t="s">
        <v>14</v>
      </c>
      <c r="L19" s="42" t="s">
        <v>15</v>
      </c>
      <c r="M19" s="42" t="s">
        <v>55</v>
      </c>
      <c r="N19" s="44" t="s">
        <v>56</v>
      </c>
      <c r="O19" s="42" t="s">
        <v>13</v>
      </c>
      <c r="P19" s="42" t="s">
        <v>14</v>
      </c>
      <c r="Q19" s="42" t="s">
        <v>15</v>
      </c>
      <c r="R19" s="42" t="s">
        <v>55</v>
      </c>
      <c r="S19" s="44" t="s">
        <v>56</v>
      </c>
      <c r="T19" s="45" t="s">
        <v>17</v>
      </c>
    </row>
    <row r="20" spans="1:20" x14ac:dyDescent="0.4">
      <c r="A20" s="15">
        <f t="shared" ref="A20:A34" si="8">RANK(T20,$T$20:$T$49,0)</f>
        <v>1</v>
      </c>
      <c r="B20" s="32">
        <v>75</v>
      </c>
      <c r="C20" s="16"/>
      <c r="D20" s="16" t="s">
        <v>30</v>
      </c>
      <c r="E20" s="16" t="s">
        <v>31</v>
      </c>
      <c r="F20" s="16"/>
      <c r="G20" s="16"/>
      <c r="H20" s="16">
        <v>2005</v>
      </c>
      <c r="I20" s="46" t="s">
        <v>23</v>
      </c>
      <c r="J20" s="47">
        <v>87</v>
      </c>
      <c r="K20" s="47">
        <v>86</v>
      </c>
      <c r="L20" s="47">
        <v>86</v>
      </c>
      <c r="M20" s="47"/>
      <c r="N20" s="48">
        <f t="shared" ref="N20:N45" si="9">(J20+K20+L20+M20)/3</f>
        <v>86.333333333333329</v>
      </c>
      <c r="O20" s="47">
        <v>79</v>
      </c>
      <c r="P20" s="47">
        <v>79</v>
      </c>
      <c r="Q20" s="47">
        <v>78</v>
      </c>
      <c r="R20" s="47"/>
      <c r="S20" s="48">
        <f t="shared" ref="S20:S45" si="10">(O20+P20+Q20+R20)/3</f>
        <v>78.666666666666671</v>
      </c>
      <c r="T20" s="49">
        <f t="shared" ref="T20:T45" si="11">MAX(N20,S20)</f>
        <v>86.333333333333329</v>
      </c>
    </row>
    <row r="21" spans="1:20" x14ac:dyDescent="0.4">
      <c r="A21" s="15">
        <f t="shared" si="8"/>
        <v>2</v>
      </c>
      <c r="B21" s="32">
        <v>55</v>
      </c>
      <c r="C21" s="16"/>
      <c r="D21" s="16" t="s">
        <v>32</v>
      </c>
      <c r="E21" s="16" t="s">
        <v>33</v>
      </c>
      <c r="F21" s="16"/>
      <c r="G21" s="16"/>
      <c r="H21" s="16">
        <v>2008</v>
      </c>
      <c r="I21" s="46" t="s">
        <v>20</v>
      </c>
      <c r="J21" s="50">
        <v>80</v>
      </c>
      <c r="K21" s="50">
        <v>78</v>
      </c>
      <c r="L21" s="50">
        <v>80</v>
      </c>
      <c r="M21" s="47"/>
      <c r="N21" s="48">
        <f t="shared" si="9"/>
        <v>79.333333333333329</v>
      </c>
      <c r="O21" s="47">
        <v>49</v>
      </c>
      <c r="P21" s="47">
        <v>48</v>
      </c>
      <c r="Q21" s="47">
        <v>45</v>
      </c>
      <c r="R21" s="47"/>
      <c r="S21" s="48">
        <f t="shared" si="10"/>
        <v>47.333333333333336</v>
      </c>
      <c r="T21" s="49">
        <f t="shared" si="11"/>
        <v>79.333333333333329</v>
      </c>
    </row>
    <row r="22" spans="1:20" x14ac:dyDescent="0.4">
      <c r="A22" s="15">
        <f t="shared" si="8"/>
        <v>3</v>
      </c>
      <c r="B22" s="32">
        <v>16</v>
      </c>
      <c r="C22" s="16"/>
      <c r="D22" s="16" t="s">
        <v>36</v>
      </c>
      <c r="E22" s="16" t="s">
        <v>37</v>
      </c>
      <c r="F22" s="16"/>
      <c r="G22" s="16"/>
      <c r="H22" s="16">
        <v>2008</v>
      </c>
      <c r="I22" s="46" t="s">
        <v>20</v>
      </c>
      <c r="J22" s="50">
        <v>58</v>
      </c>
      <c r="K22" s="50">
        <v>56</v>
      </c>
      <c r="L22" s="50">
        <v>56</v>
      </c>
      <c r="M22" s="47"/>
      <c r="N22" s="48">
        <f t="shared" si="9"/>
        <v>56.666666666666664</v>
      </c>
      <c r="O22" s="47">
        <v>62</v>
      </c>
      <c r="P22" s="54">
        <v>63</v>
      </c>
      <c r="Q22" s="47">
        <v>61</v>
      </c>
      <c r="R22" s="47"/>
      <c r="S22" s="48">
        <f t="shared" si="10"/>
        <v>62</v>
      </c>
      <c r="T22" s="49">
        <f t="shared" si="11"/>
        <v>62</v>
      </c>
    </row>
    <row r="23" spans="1:20" x14ac:dyDescent="0.4">
      <c r="A23" s="15">
        <f t="shared" si="8"/>
        <v>4</v>
      </c>
      <c r="B23" s="32">
        <v>36</v>
      </c>
      <c r="C23" s="16"/>
      <c r="D23" s="16" t="s">
        <v>38</v>
      </c>
      <c r="E23" s="16" t="s">
        <v>39</v>
      </c>
      <c r="F23" s="16"/>
      <c r="G23" s="16"/>
      <c r="H23" s="16">
        <v>2007</v>
      </c>
      <c r="I23" s="46" t="s">
        <v>20</v>
      </c>
      <c r="J23" s="50">
        <v>56</v>
      </c>
      <c r="K23" s="50">
        <v>56</v>
      </c>
      <c r="L23" s="50">
        <v>58</v>
      </c>
      <c r="M23" s="47"/>
      <c r="N23" s="48">
        <f t="shared" si="9"/>
        <v>56.666666666666664</v>
      </c>
      <c r="O23" s="47">
        <v>20</v>
      </c>
      <c r="P23" s="47">
        <v>18</v>
      </c>
      <c r="Q23" s="47">
        <v>18</v>
      </c>
      <c r="R23" s="47"/>
      <c r="S23" s="48">
        <f t="shared" si="10"/>
        <v>18.666666666666668</v>
      </c>
      <c r="T23" s="49">
        <f t="shared" si="11"/>
        <v>56.666666666666664</v>
      </c>
    </row>
    <row r="24" spans="1:20" x14ac:dyDescent="0.4">
      <c r="A24" s="15">
        <f t="shared" si="8"/>
        <v>5</v>
      </c>
      <c r="B24" s="32">
        <v>70</v>
      </c>
      <c r="C24" s="16"/>
      <c r="D24" s="16" t="s">
        <v>34</v>
      </c>
      <c r="E24" s="16" t="s">
        <v>35</v>
      </c>
      <c r="F24" s="16"/>
      <c r="G24" s="16"/>
      <c r="H24" s="16">
        <v>2003</v>
      </c>
      <c r="I24" s="46" t="s">
        <v>23</v>
      </c>
      <c r="J24" s="50">
        <v>54</v>
      </c>
      <c r="K24" s="50">
        <v>52</v>
      </c>
      <c r="L24" s="50">
        <v>54</v>
      </c>
      <c r="M24" s="47"/>
      <c r="N24" s="48">
        <f t="shared" si="9"/>
        <v>53.333333333333336</v>
      </c>
      <c r="O24" s="47">
        <v>56</v>
      </c>
      <c r="P24" s="47">
        <v>58</v>
      </c>
      <c r="Q24" s="47">
        <v>55</v>
      </c>
      <c r="R24" s="47"/>
      <c r="S24" s="48">
        <f t="shared" si="10"/>
        <v>56.333333333333336</v>
      </c>
      <c r="T24" s="49">
        <f t="shared" si="11"/>
        <v>56.333333333333336</v>
      </c>
    </row>
    <row r="25" spans="1:20" x14ac:dyDescent="0.4">
      <c r="A25" s="15">
        <f t="shared" si="8"/>
        <v>6</v>
      </c>
      <c r="B25" s="32">
        <v>5</v>
      </c>
      <c r="C25" s="16"/>
      <c r="D25" s="16" t="s">
        <v>40</v>
      </c>
      <c r="E25" s="16" t="s">
        <v>41</v>
      </c>
      <c r="F25" s="16"/>
      <c r="G25" s="16"/>
      <c r="H25" s="16">
        <v>1980</v>
      </c>
      <c r="I25" s="46" t="s">
        <v>23</v>
      </c>
      <c r="J25" s="50">
        <v>42</v>
      </c>
      <c r="K25" s="50">
        <v>36</v>
      </c>
      <c r="L25" s="50">
        <v>38</v>
      </c>
      <c r="M25" s="47"/>
      <c r="N25" s="48">
        <f t="shared" si="9"/>
        <v>38.666666666666664</v>
      </c>
      <c r="O25" s="47">
        <v>49</v>
      </c>
      <c r="P25" s="47">
        <v>48</v>
      </c>
      <c r="Q25" s="47">
        <v>47</v>
      </c>
      <c r="R25" s="47"/>
      <c r="S25" s="48">
        <f t="shared" si="10"/>
        <v>48</v>
      </c>
      <c r="T25" s="49">
        <f t="shared" si="11"/>
        <v>48</v>
      </c>
    </row>
    <row r="26" spans="1:20" x14ac:dyDescent="0.4">
      <c r="A26" s="15">
        <f t="shared" si="8"/>
        <v>7</v>
      </c>
      <c r="B26" s="32">
        <v>114</v>
      </c>
      <c r="C26" s="16"/>
      <c r="D26" s="16" t="s">
        <v>44</v>
      </c>
      <c r="E26" s="16" t="s">
        <v>45</v>
      </c>
      <c r="F26" s="16"/>
      <c r="G26" s="16"/>
      <c r="H26" s="16">
        <v>2014</v>
      </c>
      <c r="I26" s="46" t="s">
        <v>46</v>
      </c>
      <c r="J26" s="50">
        <v>39</v>
      </c>
      <c r="K26" s="50">
        <v>38</v>
      </c>
      <c r="L26" s="50">
        <v>37</v>
      </c>
      <c r="M26" s="47"/>
      <c r="N26" s="48">
        <f t="shared" si="9"/>
        <v>38</v>
      </c>
      <c r="O26" s="47">
        <v>47</v>
      </c>
      <c r="P26" s="47">
        <v>44</v>
      </c>
      <c r="Q26" s="47">
        <v>44</v>
      </c>
      <c r="R26" s="47"/>
      <c r="S26" s="48">
        <f t="shared" si="10"/>
        <v>45</v>
      </c>
      <c r="T26" s="49">
        <f t="shared" si="11"/>
        <v>45</v>
      </c>
    </row>
    <row r="27" spans="1:20" x14ac:dyDescent="0.4">
      <c r="A27" s="15">
        <f t="shared" si="8"/>
        <v>8</v>
      </c>
      <c r="B27" s="32">
        <v>78</v>
      </c>
      <c r="C27" s="16"/>
      <c r="D27" s="16" t="s">
        <v>42</v>
      </c>
      <c r="E27" s="16" t="s">
        <v>43</v>
      </c>
      <c r="F27" s="16"/>
      <c r="G27" s="16"/>
      <c r="H27" s="16">
        <v>2004</v>
      </c>
      <c r="I27" s="46" t="s">
        <v>23</v>
      </c>
      <c r="J27" s="50">
        <v>31</v>
      </c>
      <c r="K27" s="50">
        <v>31</v>
      </c>
      <c r="L27" s="50">
        <v>30</v>
      </c>
      <c r="M27" s="47"/>
      <c r="N27" s="48">
        <f t="shared" si="9"/>
        <v>30.666666666666668</v>
      </c>
      <c r="O27" s="47">
        <v>40</v>
      </c>
      <c r="P27" s="47">
        <v>44</v>
      </c>
      <c r="Q27" s="47">
        <v>40</v>
      </c>
      <c r="R27" s="47"/>
      <c r="S27" s="48">
        <f t="shared" si="10"/>
        <v>41.333333333333336</v>
      </c>
      <c r="T27" s="49">
        <f t="shared" si="11"/>
        <v>41.333333333333336</v>
      </c>
    </row>
    <row r="28" spans="1:20" x14ac:dyDescent="0.4">
      <c r="A28" s="15">
        <f t="shared" si="8"/>
        <v>9</v>
      </c>
      <c r="B28" s="32">
        <v>91</v>
      </c>
      <c r="C28" s="16"/>
      <c r="D28" s="16" t="s">
        <v>63</v>
      </c>
      <c r="E28" s="16" t="s">
        <v>64</v>
      </c>
      <c r="F28" s="16"/>
      <c r="G28" s="16"/>
      <c r="H28" s="16">
        <v>2014</v>
      </c>
      <c r="I28" s="46" t="s">
        <v>46</v>
      </c>
      <c r="J28" s="50">
        <v>34</v>
      </c>
      <c r="K28" s="50">
        <v>32</v>
      </c>
      <c r="L28" s="50">
        <v>31</v>
      </c>
      <c r="M28" s="47"/>
      <c r="N28" s="48">
        <f t="shared" si="9"/>
        <v>32.333333333333336</v>
      </c>
      <c r="O28" s="47">
        <v>41</v>
      </c>
      <c r="P28" s="47">
        <v>42</v>
      </c>
      <c r="Q28" s="47">
        <v>40</v>
      </c>
      <c r="R28" s="47"/>
      <c r="S28" s="48">
        <f t="shared" si="10"/>
        <v>41</v>
      </c>
      <c r="T28" s="49">
        <f t="shared" si="11"/>
        <v>41</v>
      </c>
    </row>
    <row r="29" spans="1:20" x14ac:dyDescent="0.4">
      <c r="A29" s="15">
        <f t="shared" si="8"/>
        <v>10</v>
      </c>
      <c r="B29" s="32">
        <v>82</v>
      </c>
      <c r="C29" s="16"/>
      <c r="D29" s="16" t="s">
        <v>65</v>
      </c>
      <c r="E29" s="16" t="s">
        <v>66</v>
      </c>
      <c r="F29" s="16"/>
      <c r="G29" s="16"/>
      <c r="H29" s="16">
        <v>2011</v>
      </c>
      <c r="I29" s="46" t="s">
        <v>46</v>
      </c>
      <c r="J29" s="50">
        <v>25</v>
      </c>
      <c r="K29" s="50">
        <v>23</v>
      </c>
      <c r="L29" s="50">
        <v>24</v>
      </c>
      <c r="M29" s="47"/>
      <c r="N29" s="48">
        <f t="shared" si="9"/>
        <v>24</v>
      </c>
      <c r="O29" s="47">
        <v>39</v>
      </c>
      <c r="P29" s="47">
        <v>37</v>
      </c>
      <c r="Q29" s="47">
        <v>38</v>
      </c>
      <c r="R29" s="47"/>
      <c r="S29" s="48">
        <f t="shared" si="10"/>
        <v>38</v>
      </c>
      <c r="T29" s="49">
        <f t="shared" si="11"/>
        <v>38</v>
      </c>
    </row>
    <row r="30" spans="1:20" x14ac:dyDescent="0.4">
      <c r="A30" s="15">
        <f t="shared" si="8"/>
        <v>11</v>
      </c>
      <c r="B30" s="32">
        <v>34</v>
      </c>
      <c r="C30" s="16"/>
      <c r="D30" s="16" t="s">
        <v>67</v>
      </c>
      <c r="E30" s="16" t="s">
        <v>68</v>
      </c>
      <c r="F30" s="16"/>
      <c r="G30" s="16"/>
      <c r="H30" s="16">
        <v>2013</v>
      </c>
      <c r="I30" s="46" t="s">
        <v>46</v>
      </c>
      <c r="J30" s="50">
        <v>37</v>
      </c>
      <c r="K30" s="50">
        <v>35</v>
      </c>
      <c r="L30" s="50">
        <v>34</v>
      </c>
      <c r="M30" s="47"/>
      <c r="N30" s="48">
        <f t="shared" si="9"/>
        <v>35.333333333333336</v>
      </c>
      <c r="O30" s="47">
        <v>37</v>
      </c>
      <c r="P30" s="47">
        <v>38</v>
      </c>
      <c r="Q30" s="47">
        <v>37</v>
      </c>
      <c r="R30" s="47"/>
      <c r="S30" s="48">
        <f t="shared" si="10"/>
        <v>37.333333333333336</v>
      </c>
      <c r="T30" s="49">
        <f t="shared" si="11"/>
        <v>37.333333333333336</v>
      </c>
    </row>
    <row r="31" spans="1:20" ht="13.5" thickBot="1" x14ac:dyDescent="0.45">
      <c r="A31" s="15">
        <f t="shared" si="8"/>
        <v>12</v>
      </c>
      <c r="B31" s="55">
        <v>65</v>
      </c>
      <c r="C31" s="21"/>
      <c r="D31" s="21" t="s">
        <v>69</v>
      </c>
      <c r="E31" s="21" t="s">
        <v>70</v>
      </c>
      <c r="F31" s="21"/>
      <c r="G31" s="21"/>
      <c r="H31" s="21">
        <v>2011</v>
      </c>
      <c r="I31" s="51" t="s">
        <v>46</v>
      </c>
      <c r="J31" s="52">
        <v>38</v>
      </c>
      <c r="K31" s="52">
        <v>29</v>
      </c>
      <c r="L31" s="52">
        <v>32</v>
      </c>
      <c r="M31" s="52"/>
      <c r="N31" s="48">
        <f t="shared" si="9"/>
        <v>33</v>
      </c>
      <c r="O31" s="52">
        <v>34</v>
      </c>
      <c r="P31" s="52">
        <v>29</v>
      </c>
      <c r="Q31" s="52">
        <v>31</v>
      </c>
      <c r="R31" s="52"/>
      <c r="S31" s="48">
        <f t="shared" si="10"/>
        <v>31.333333333333332</v>
      </c>
      <c r="T31" s="56">
        <f t="shared" si="11"/>
        <v>33</v>
      </c>
    </row>
    <row r="32" spans="1:20" x14ac:dyDescent="0.4">
      <c r="A32" s="15">
        <f t="shared" si="8"/>
        <v>13</v>
      </c>
      <c r="B32" s="57">
        <v>76</v>
      </c>
      <c r="C32" s="58"/>
      <c r="D32" s="58" t="s">
        <v>71</v>
      </c>
      <c r="E32" s="58" t="s">
        <v>72</v>
      </c>
      <c r="F32" s="58"/>
      <c r="G32" s="58"/>
      <c r="H32" s="58">
        <v>2014</v>
      </c>
      <c r="I32" s="59" t="s">
        <v>46</v>
      </c>
      <c r="J32" s="47">
        <v>28</v>
      </c>
      <c r="K32" s="47">
        <v>31</v>
      </c>
      <c r="L32" s="47">
        <v>30</v>
      </c>
      <c r="M32" s="47"/>
      <c r="N32" s="48">
        <f t="shared" si="9"/>
        <v>29.666666666666668</v>
      </c>
      <c r="O32" s="47">
        <v>25</v>
      </c>
      <c r="P32" s="47">
        <v>27</v>
      </c>
      <c r="Q32" s="47">
        <v>25</v>
      </c>
      <c r="R32" s="47"/>
      <c r="S32" s="48">
        <f t="shared" si="10"/>
        <v>25.666666666666668</v>
      </c>
      <c r="T32" s="49">
        <f t="shared" si="11"/>
        <v>29.666666666666668</v>
      </c>
    </row>
    <row r="33" spans="1:20" x14ac:dyDescent="0.4">
      <c r="A33" s="15">
        <f t="shared" si="8"/>
        <v>13</v>
      </c>
      <c r="B33" s="32">
        <v>135</v>
      </c>
      <c r="C33" s="16"/>
      <c r="D33" s="16" t="s">
        <v>73</v>
      </c>
      <c r="E33" s="16" t="s">
        <v>74</v>
      </c>
      <c r="F33" s="16"/>
      <c r="G33" s="16"/>
      <c r="H33" s="16">
        <v>2013</v>
      </c>
      <c r="I33" s="46" t="s">
        <v>46</v>
      </c>
      <c r="J33" s="50">
        <v>31</v>
      </c>
      <c r="K33" s="50">
        <v>27</v>
      </c>
      <c r="L33" s="50">
        <v>27</v>
      </c>
      <c r="M33" s="47"/>
      <c r="N33" s="48">
        <f t="shared" si="9"/>
        <v>28.333333333333332</v>
      </c>
      <c r="O33" s="47">
        <v>32</v>
      </c>
      <c r="P33" s="47">
        <v>29</v>
      </c>
      <c r="Q33" s="47">
        <v>28</v>
      </c>
      <c r="R33" s="47"/>
      <c r="S33" s="48">
        <f t="shared" si="10"/>
        <v>29.666666666666668</v>
      </c>
      <c r="T33" s="49">
        <f t="shared" si="11"/>
        <v>29.666666666666668</v>
      </c>
    </row>
    <row r="34" spans="1:20" x14ac:dyDescent="0.4">
      <c r="A34" s="15">
        <f t="shared" si="8"/>
        <v>15</v>
      </c>
      <c r="B34" s="32">
        <v>28</v>
      </c>
      <c r="C34" s="16"/>
      <c r="D34" s="16" t="s">
        <v>75</v>
      </c>
      <c r="E34" s="16" t="s">
        <v>76</v>
      </c>
      <c r="F34" s="16"/>
      <c r="G34" s="16"/>
      <c r="H34" s="16">
        <v>2013</v>
      </c>
      <c r="I34" s="46" t="s">
        <v>46</v>
      </c>
      <c r="J34" s="50">
        <v>29</v>
      </c>
      <c r="K34" s="50">
        <v>29</v>
      </c>
      <c r="L34" s="50">
        <v>28</v>
      </c>
      <c r="M34" s="47"/>
      <c r="N34" s="48">
        <f t="shared" si="9"/>
        <v>28.666666666666668</v>
      </c>
      <c r="O34" s="47">
        <v>29</v>
      </c>
      <c r="P34" s="47">
        <v>29</v>
      </c>
      <c r="Q34" s="47">
        <v>27</v>
      </c>
      <c r="R34" s="47"/>
      <c r="S34" s="48">
        <f t="shared" si="10"/>
        <v>28.333333333333332</v>
      </c>
      <c r="T34" s="49">
        <f t="shared" si="11"/>
        <v>28.666666666666668</v>
      </c>
    </row>
    <row r="35" spans="1:20" x14ac:dyDescent="0.4">
      <c r="A35" s="15">
        <v>16</v>
      </c>
      <c r="B35" s="32">
        <v>27</v>
      </c>
      <c r="C35" s="16"/>
      <c r="D35" s="16" t="s">
        <v>77</v>
      </c>
      <c r="E35" s="16" t="s">
        <v>78</v>
      </c>
      <c r="F35" s="16"/>
      <c r="G35" s="16"/>
      <c r="H35" s="16">
        <v>2010</v>
      </c>
      <c r="I35" s="46" t="s">
        <v>20</v>
      </c>
      <c r="J35" s="50">
        <v>30</v>
      </c>
      <c r="K35" s="50">
        <v>29</v>
      </c>
      <c r="L35" s="50">
        <v>27</v>
      </c>
      <c r="M35" s="47"/>
      <c r="N35" s="48">
        <f t="shared" si="9"/>
        <v>28.666666666666668</v>
      </c>
      <c r="O35" s="47">
        <v>24</v>
      </c>
      <c r="P35" s="47">
        <v>25</v>
      </c>
      <c r="Q35" s="47">
        <v>20</v>
      </c>
      <c r="R35" s="47"/>
      <c r="S35" s="48">
        <f t="shared" si="10"/>
        <v>23</v>
      </c>
      <c r="T35" s="49">
        <f t="shared" si="11"/>
        <v>28.666666666666668</v>
      </c>
    </row>
    <row r="36" spans="1:20" x14ac:dyDescent="0.4">
      <c r="A36" s="15">
        <v>17</v>
      </c>
      <c r="B36" s="32">
        <v>79</v>
      </c>
      <c r="C36" s="16"/>
      <c r="D36" s="16" t="s">
        <v>79</v>
      </c>
      <c r="E36" s="16" t="s">
        <v>80</v>
      </c>
      <c r="F36" s="16"/>
      <c r="G36" s="16"/>
      <c r="H36" s="16">
        <v>1976</v>
      </c>
      <c r="I36" s="46" t="s">
        <v>23</v>
      </c>
      <c r="J36" s="50">
        <v>26</v>
      </c>
      <c r="K36" s="50">
        <v>21</v>
      </c>
      <c r="L36" s="50">
        <v>25</v>
      </c>
      <c r="M36" s="47"/>
      <c r="N36" s="48">
        <f t="shared" si="9"/>
        <v>24</v>
      </c>
      <c r="O36" s="47">
        <v>28</v>
      </c>
      <c r="P36" s="47">
        <v>30</v>
      </c>
      <c r="Q36" s="47">
        <v>28</v>
      </c>
      <c r="R36" s="47"/>
      <c r="S36" s="48">
        <f t="shared" si="10"/>
        <v>28.666666666666668</v>
      </c>
      <c r="T36" s="49">
        <f t="shared" si="11"/>
        <v>28.666666666666668</v>
      </c>
    </row>
    <row r="37" spans="1:20" x14ac:dyDescent="0.4">
      <c r="A37" s="15">
        <f>RANK(T37,$T$20:$T$49,0)</f>
        <v>18</v>
      </c>
      <c r="B37" s="32">
        <v>1</v>
      </c>
      <c r="C37" s="16"/>
      <c r="D37" s="16" t="s">
        <v>81</v>
      </c>
      <c r="E37" s="16" t="s">
        <v>82</v>
      </c>
      <c r="F37" s="16"/>
      <c r="G37" s="16"/>
      <c r="H37" s="16">
        <v>2006</v>
      </c>
      <c r="I37" s="46" t="s">
        <v>23</v>
      </c>
      <c r="J37" s="50">
        <v>23</v>
      </c>
      <c r="K37" s="50">
        <v>24</v>
      </c>
      <c r="L37" s="50">
        <v>23</v>
      </c>
      <c r="M37" s="47"/>
      <c r="N37" s="48">
        <f t="shared" si="9"/>
        <v>23.333333333333332</v>
      </c>
      <c r="O37" s="47">
        <v>25</v>
      </c>
      <c r="P37" s="47">
        <v>29</v>
      </c>
      <c r="Q37" s="47">
        <v>28</v>
      </c>
      <c r="R37" s="47"/>
      <c r="S37" s="48">
        <f t="shared" si="10"/>
        <v>27.333333333333332</v>
      </c>
      <c r="T37" s="49">
        <f t="shared" si="11"/>
        <v>27.333333333333332</v>
      </c>
    </row>
    <row r="38" spans="1:20" x14ac:dyDescent="0.4">
      <c r="A38" s="15">
        <f>RANK(T38,$T$20:$T$49,0)</f>
        <v>19</v>
      </c>
      <c r="B38" s="32">
        <v>96</v>
      </c>
      <c r="C38" s="16"/>
      <c r="D38" s="16" t="s">
        <v>74</v>
      </c>
      <c r="E38" s="16" t="s">
        <v>83</v>
      </c>
      <c r="F38" s="16"/>
      <c r="G38" s="16"/>
      <c r="H38" s="16">
        <v>1998</v>
      </c>
      <c r="I38" s="46" t="s">
        <v>23</v>
      </c>
      <c r="J38" s="50">
        <v>26</v>
      </c>
      <c r="K38" s="50">
        <v>26</v>
      </c>
      <c r="L38" s="50">
        <v>27</v>
      </c>
      <c r="M38" s="47"/>
      <c r="N38" s="48">
        <f t="shared" si="9"/>
        <v>26.333333333333332</v>
      </c>
      <c r="O38" s="47">
        <v>15</v>
      </c>
      <c r="P38" s="47">
        <v>24</v>
      </c>
      <c r="Q38" s="47">
        <v>23</v>
      </c>
      <c r="R38" s="47"/>
      <c r="S38" s="48">
        <f t="shared" si="10"/>
        <v>20.666666666666668</v>
      </c>
      <c r="T38" s="49">
        <f t="shared" si="11"/>
        <v>26.333333333333332</v>
      </c>
    </row>
    <row r="39" spans="1:20" x14ac:dyDescent="0.4">
      <c r="A39" s="15">
        <f>RANK(T39,$T$20:$T$49,0)</f>
        <v>20</v>
      </c>
      <c r="B39" s="32">
        <v>92</v>
      </c>
      <c r="C39" s="16"/>
      <c r="D39" s="16" t="s">
        <v>67</v>
      </c>
      <c r="E39" s="16" t="s">
        <v>84</v>
      </c>
      <c r="F39" s="16"/>
      <c r="G39" s="16"/>
      <c r="H39" s="16">
        <v>2012</v>
      </c>
      <c r="I39" s="46" t="s">
        <v>46</v>
      </c>
      <c r="J39" s="50">
        <v>24</v>
      </c>
      <c r="K39" s="50">
        <v>26</v>
      </c>
      <c r="L39" s="50">
        <v>24</v>
      </c>
      <c r="M39" s="47"/>
      <c r="N39" s="48">
        <f t="shared" si="9"/>
        <v>24.666666666666668</v>
      </c>
      <c r="O39" s="47">
        <v>25</v>
      </c>
      <c r="P39" s="47">
        <v>27</v>
      </c>
      <c r="Q39" s="47">
        <v>26</v>
      </c>
      <c r="R39" s="47"/>
      <c r="S39" s="48">
        <f t="shared" si="10"/>
        <v>26</v>
      </c>
      <c r="T39" s="49">
        <f t="shared" si="11"/>
        <v>26</v>
      </c>
    </row>
    <row r="40" spans="1:20" x14ac:dyDescent="0.4">
      <c r="A40" s="15">
        <f>RANK(T40,$T$20:$T$49,0)</f>
        <v>21</v>
      </c>
      <c r="B40" s="32">
        <v>71</v>
      </c>
      <c r="C40" s="16"/>
      <c r="D40" s="16" t="s">
        <v>85</v>
      </c>
      <c r="E40" s="16" t="s">
        <v>86</v>
      </c>
      <c r="F40" s="16"/>
      <c r="G40" s="16"/>
      <c r="H40" s="16">
        <v>2012</v>
      </c>
      <c r="I40" s="46" t="s">
        <v>46</v>
      </c>
      <c r="J40" s="50">
        <v>22</v>
      </c>
      <c r="K40" s="50">
        <v>19</v>
      </c>
      <c r="L40" s="50">
        <v>18</v>
      </c>
      <c r="M40" s="47"/>
      <c r="N40" s="48">
        <f t="shared" si="9"/>
        <v>19.666666666666668</v>
      </c>
      <c r="O40" s="47">
        <v>12</v>
      </c>
      <c r="P40" s="47">
        <v>12</v>
      </c>
      <c r="Q40" s="47">
        <v>10</v>
      </c>
      <c r="R40" s="47"/>
      <c r="S40" s="48">
        <f t="shared" si="10"/>
        <v>11.333333333333334</v>
      </c>
      <c r="T40" s="49">
        <f t="shared" si="11"/>
        <v>19.666666666666668</v>
      </c>
    </row>
    <row r="41" spans="1:20" x14ac:dyDescent="0.4">
      <c r="A41" s="15">
        <v>22</v>
      </c>
      <c r="B41" s="32">
        <v>24</v>
      </c>
      <c r="C41" s="16"/>
      <c r="D41" s="16" t="s">
        <v>87</v>
      </c>
      <c r="E41" s="16" t="s">
        <v>88</v>
      </c>
      <c r="F41" s="16"/>
      <c r="G41" s="16"/>
      <c r="H41" s="16">
        <v>1991</v>
      </c>
      <c r="I41" s="46" t="s">
        <v>23</v>
      </c>
      <c r="J41" s="50">
        <v>17</v>
      </c>
      <c r="K41" s="50">
        <v>24</v>
      </c>
      <c r="L41" s="50">
        <v>18</v>
      </c>
      <c r="M41" s="47"/>
      <c r="N41" s="48">
        <f t="shared" si="9"/>
        <v>19.666666666666668</v>
      </c>
      <c r="O41" s="35">
        <v>4</v>
      </c>
      <c r="P41" s="35">
        <v>5</v>
      </c>
      <c r="Q41" s="35">
        <v>4</v>
      </c>
      <c r="R41" s="47"/>
      <c r="S41" s="48">
        <f t="shared" si="10"/>
        <v>4.333333333333333</v>
      </c>
      <c r="T41" s="49">
        <f t="shared" si="11"/>
        <v>19.666666666666668</v>
      </c>
    </row>
    <row r="42" spans="1:20" x14ac:dyDescent="0.4">
      <c r="A42" s="15">
        <f>RANK(T42,$T$20:$T$49,0)</f>
        <v>23</v>
      </c>
      <c r="B42" s="32">
        <v>139</v>
      </c>
      <c r="C42" s="16"/>
      <c r="D42" s="16" t="s">
        <v>89</v>
      </c>
      <c r="E42" s="16" t="s">
        <v>90</v>
      </c>
      <c r="F42" s="16"/>
      <c r="G42" s="16"/>
      <c r="H42" s="16">
        <v>2003</v>
      </c>
      <c r="I42" s="46" t="s">
        <v>23</v>
      </c>
      <c r="J42" s="50">
        <v>13</v>
      </c>
      <c r="K42" s="50">
        <v>14</v>
      </c>
      <c r="L42" s="50">
        <v>15</v>
      </c>
      <c r="M42" s="47"/>
      <c r="N42" s="48">
        <f t="shared" si="9"/>
        <v>14</v>
      </c>
      <c r="O42" s="47">
        <v>19</v>
      </c>
      <c r="P42" s="47">
        <v>20</v>
      </c>
      <c r="Q42" s="47">
        <v>19</v>
      </c>
      <c r="R42" s="47"/>
      <c r="S42" s="48">
        <f t="shared" si="10"/>
        <v>19.333333333333332</v>
      </c>
      <c r="T42" s="49">
        <f t="shared" si="11"/>
        <v>19.333333333333332</v>
      </c>
    </row>
    <row r="43" spans="1:20" x14ac:dyDescent="0.4">
      <c r="A43" s="15">
        <v>24</v>
      </c>
      <c r="B43" s="32">
        <v>52</v>
      </c>
      <c r="C43" s="16"/>
      <c r="D43" s="16" t="s">
        <v>91</v>
      </c>
      <c r="E43" s="16" t="s">
        <v>92</v>
      </c>
      <c r="F43" s="16"/>
      <c r="G43" s="16"/>
      <c r="H43" s="16">
        <v>1999</v>
      </c>
      <c r="I43" s="46" t="s">
        <v>23</v>
      </c>
      <c r="J43" s="50">
        <v>16</v>
      </c>
      <c r="K43" s="50">
        <v>21</v>
      </c>
      <c r="L43" s="50">
        <v>17</v>
      </c>
      <c r="M43" s="47"/>
      <c r="N43" s="48">
        <f t="shared" si="9"/>
        <v>18</v>
      </c>
      <c r="O43" s="47">
        <v>17</v>
      </c>
      <c r="P43" s="47">
        <v>22</v>
      </c>
      <c r="Q43" s="47">
        <v>19</v>
      </c>
      <c r="R43" s="47"/>
      <c r="S43" s="48">
        <f t="shared" si="10"/>
        <v>19.333333333333332</v>
      </c>
      <c r="T43" s="49">
        <f t="shared" si="11"/>
        <v>19.333333333333332</v>
      </c>
    </row>
    <row r="44" spans="1:20" x14ac:dyDescent="0.4">
      <c r="A44" s="15">
        <f>RANK(T44,$T$20:$T$49,0)</f>
        <v>25</v>
      </c>
      <c r="B44" s="32">
        <v>120</v>
      </c>
      <c r="C44" s="16"/>
      <c r="D44" s="16" t="s">
        <v>44</v>
      </c>
      <c r="E44" s="16" t="s">
        <v>93</v>
      </c>
      <c r="F44" s="16"/>
      <c r="G44" s="16"/>
      <c r="H44" s="16">
        <v>2014</v>
      </c>
      <c r="I44" s="46" t="s">
        <v>46</v>
      </c>
      <c r="J44" s="50">
        <v>10</v>
      </c>
      <c r="K44" s="50">
        <v>15</v>
      </c>
      <c r="L44" s="50">
        <v>11</v>
      </c>
      <c r="M44" s="47"/>
      <c r="N44" s="48">
        <f t="shared" si="9"/>
        <v>12</v>
      </c>
      <c r="O44" s="47">
        <v>19</v>
      </c>
      <c r="P44" s="47">
        <v>20</v>
      </c>
      <c r="Q44" s="47">
        <v>18</v>
      </c>
      <c r="R44" s="47"/>
      <c r="S44" s="48">
        <f t="shared" si="10"/>
        <v>19</v>
      </c>
      <c r="T44" s="49">
        <f t="shared" si="11"/>
        <v>19</v>
      </c>
    </row>
    <row r="45" spans="1:20" x14ac:dyDescent="0.4">
      <c r="A45" s="15">
        <v>26</v>
      </c>
      <c r="B45" s="32">
        <v>12</v>
      </c>
      <c r="C45" s="16"/>
      <c r="D45" s="16" t="s">
        <v>94</v>
      </c>
      <c r="E45" s="16" t="s">
        <v>95</v>
      </c>
      <c r="F45" s="16"/>
      <c r="G45" s="16"/>
      <c r="H45" s="16">
        <v>2012</v>
      </c>
      <c r="I45" s="46" t="s">
        <v>46</v>
      </c>
      <c r="J45" s="50">
        <v>18</v>
      </c>
      <c r="K45" s="50">
        <v>19</v>
      </c>
      <c r="L45" s="50">
        <v>20</v>
      </c>
      <c r="M45" s="47"/>
      <c r="N45" s="48">
        <f t="shared" si="9"/>
        <v>19</v>
      </c>
      <c r="O45" s="47">
        <v>5</v>
      </c>
      <c r="P45" s="47">
        <v>11</v>
      </c>
      <c r="Q45" s="47">
        <v>8</v>
      </c>
      <c r="R45" s="47"/>
      <c r="S45" s="48">
        <f t="shared" si="10"/>
        <v>8</v>
      </c>
      <c r="T45" s="49">
        <f t="shared" si="11"/>
        <v>19</v>
      </c>
    </row>
    <row r="46" spans="1:20" x14ac:dyDescent="0.4">
      <c r="A46" s="15"/>
      <c r="B46" s="32"/>
      <c r="C46" s="16"/>
      <c r="D46" s="16"/>
      <c r="E46" s="16"/>
      <c r="F46" s="16"/>
      <c r="G46" s="16"/>
      <c r="H46" s="16"/>
      <c r="I46" s="46"/>
      <c r="J46" s="50"/>
      <c r="K46" s="50"/>
      <c r="L46" s="50"/>
      <c r="M46" s="47"/>
      <c r="N46" s="48"/>
      <c r="O46" s="60"/>
      <c r="P46" s="60"/>
      <c r="Q46" s="60"/>
      <c r="R46" s="47"/>
      <c r="S46" s="48"/>
      <c r="T46" s="49"/>
    </row>
    <row r="47" spans="1:20" x14ac:dyDescent="0.4">
      <c r="A47" s="15"/>
      <c r="B47" s="32"/>
      <c r="C47" s="16"/>
      <c r="D47" s="16"/>
      <c r="E47" s="16"/>
      <c r="F47" s="16"/>
      <c r="G47" s="16"/>
      <c r="H47" s="16"/>
      <c r="I47" s="46"/>
      <c r="J47" s="50"/>
      <c r="K47" s="50"/>
      <c r="L47" s="50"/>
      <c r="M47" s="47"/>
      <c r="N47" s="48"/>
      <c r="O47" s="47"/>
      <c r="P47" s="47"/>
      <c r="Q47" s="47"/>
      <c r="R47" s="47"/>
      <c r="S47" s="48"/>
      <c r="T47" s="49"/>
    </row>
    <row r="48" spans="1:20" x14ac:dyDescent="0.4">
      <c r="A48" s="15"/>
      <c r="B48" s="32"/>
      <c r="C48" s="16"/>
      <c r="D48" s="16"/>
      <c r="E48" s="16"/>
      <c r="F48" s="16"/>
      <c r="G48" s="16"/>
      <c r="H48" s="16"/>
      <c r="I48" s="46"/>
      <c r="J48" s="50"/>
      <c r="K48" s="50"/>
      <c r="L48" s="50"/>
      <c r="M48" s="47"/>
      <c r="N48" s="48"/>
      <c r="O48" s="47"/>
      <c r="P48" s="47"/>
      <c r="Q48" s="47"/>
      <c r="R48" s="47"/>
      <c r="S48" s="48"/>
      <c r="T48" s="49"/>
    </row>
    <row r="49" spans="1:20" x14ac:dyDescent="0.4">
      <c r="A49" s="15"/>
      <c r="B49" s="32"/>
      <c r="C49" s="16"/>
      <c r="D49" s="16"/>
      <c r="E49" s="16"/>
      <c r="F49" s="16"/>
      <c r="G49" s="16"/>
      <c r="H49" s="16"/>
      <c r="I49" s="46"/>
      <c r="J49" s="50"/>
      <c r="K49" s="50"/>
      <c r="L49" s="50"/>
      <c r="M49" s="47"/>
      <c r="N49" s="48"/>
      <c r="O49" s="47"/>
      <c r="P49" s="47"/>
      <c r="Q49" s="47"/>
      <c r="R49" s="47"/>
      <c r="S49" s="48"/>
      <c r="T49" s="49"/>
    </row>
  </sheetData>
  <mergeCells count="10">
    <mergeCell ref="A4:B4"/>
    <mergeCell ref="C4:F4"/>
    <mergeCell ref="A5:B5"/>
    <mergeCell ref="C5:F5"/>
    <mergeCell ref="A1:B1"/>
    <mergeCell ref="C1:I1"/>
    <mergeCell ref="A2:B2"/>
    <mergeCell ref="C2:F2"/>
    <mergeCell ref="A3:B3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BCE6-0137-4D54-AF3C-2D4CC3463BBF}">
  <dimension ref="A2:V21"/>
  <sheetViews>
    <sheetView tabSelected="1" zoomScaleNormal="100" workbookViewId="0">
      <selection activeCell="E14" sqref="E14"/>
    </sheetView>
  </sheetViews>
  <sheetFormatPr defaultColWidth="11.42578125" defaultRowHeight="13.15" x14ac:dyDescent="0.4"/>
  <cols>
    <col min="10" max="12" width="0" style="1" hidden="1" customWidth="1"/>
    <col min="13" max="13" width="11.42578125" style="2"/>
    <col min="14" max="16" width="0" style="1" hidden="1" customWidth="1"/>
    <col min="17" max="17" width="11.42578125" style="2"/>
    <col min="18" max="20" width="0" style="1" hidden="1" customWidth="1"/>
    <col min="21" max="22" width="11.42578125" style="2"/>
  </cols>
  <sheetData>
    <row r="2" spans="1:22" ht="13.5" thickBot="1" x14ac:dyDescent="0.45"/>
    <row r="3" spans="1:22" ht="13.5" thickBot="1" x14ac:dyDescent="0.45">
      <c r="A3" s="3"/>
      <c r="B3" s="4"/>
      <c r="C3" s="4"/>
      <c r="D3" s="4"/>
      <c r="E3" s="5" t="s">
        <v>0</v>
      </c>
      <c r="F3" s="4"/>
      <c r="G3" s="4"/>
      <c r="H3" s="4"/>
      <c r="I3" s="4"/>
      <c r="J3" s="6"/>
      <c r="K3" s="7"/>
      <c r="L3" s="7"/>
      <c r="M3" s="8" t="s">
        <v>1</v>
      </c>
      <c r="N3" s="7"/>
      <c r="O3" s="7"/>
      <c r="P3" s="7"/>
      <c r="Q3" s="8" t="s">
        <v>2</v>
      </c>
      <c r="R3" s="7"/>
      <c r="S3" s="7"/>
      <c r="T3" s="7"/>
      <c r="U3" s="8" t="s">
        <v>3</v>
      </c>
      <c r="V3" s="9"/>
    </row>
    <row r="4" spans="1:22" ht="13.5" thickBot="1" x14ac:dyDescent="0.45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2" t="s">
        <v>13</v>
      </c>
      <c r="K4" s="11" t="s">
        <v>14</v>
      </c>
      <c r="L4" s="11" t="s">
        <v>15</v>
      </c>
      <c r="M4" s="13" t="s">
        <v>16</v>
      </c>
      <c r="N4" s="11" t="s">
        <v>13</v>
      </c>
      <c r="O4" s="11" t="s">
        <v>14</v>
      </c>
      <c r="P4" s="11" t="s">
        <v>15</v>
      </c>
      <c r="Q4" s="13" t="s">
        <v>16</v>
      </c>
      <c r="R4" s="11" t="s">
        <v>13</v>
      </c>
      <c r="S4" s="11" t="s">
        <v>14</v>
      </c>
      <c r="T4" s="11" t="s">
        <v>15</v>
      </c>
      <c r="U4" s="13" t="s">
        <v>16</v>
      </c>
      <c r="V4" s="14" t="s">
        <v>17</v>
      </c>
    </row>
    <row r="5" spans="1:22" x14ac:dyDescent="0.4">
      <c r="A5" s="15">
        <v>1</v>
      </c>
      <c r="B5" s="16">
        <v>40</v>
      </c>
      <c r="C5" s="16"/>
      <c r="D5" s="16" t="s">
        <v>18</v>
      </c>
      <c r="E5" s="16" t="s">
        <v>19</v>
      </c>
      <c r="F5" s="16"/>
      <c r="G5" s="16"/>
      <c r="H5" s="16">
        <v>2007</v>
      </c>
      <c r="I5" s="17" t="s">
        <v>20</v>
      </c>
      <c r="J5" s="18">
        <v>69</v>
      </c>
      <c r="K5" s="1">
        <v>69</v>
      </c>
      <c r="L5" s="1">
        <v>68</v>
      </c>
      <c r="M5" s="19">
        <f>(SUM(J5:L5))/3</f>
        <v>68.666666666666671</v>
      </c>
      <c r="N5" s="1">
        <v>38</v>
      </c>
      <c r="O5" s="1">
        <v>40</v>
      </c>
      <c r="P5" s="1">
        <v>36</v>
      </c>
      <c r="Q5" s="19">
        <f>(SUM(N5:P5))/3</f>
        <v>38</v>
      </c>
      <c r="R5" s="1">
        <v>57</v>
      </c>
      <c r="S5" s="1">
        <v>52</v>
      </c>
      <c r="T5" s="1">
        <v>48</v>
      </c>
      <c r="U5" s="19">
        <f>(SUM(R5:T5))/3</f>
        <v>52.333333333333336</v>
      </c>
      <c r="V5" s="19">
        <f>MAX(M5,Q5,U5)</f>
        <v>68.666666666666671</v>
      </c>
    </row>
    <row r="6" spans="1:22" x14ac:dyDescent="0.4">
      <c r="A6" s="15">
        <v>2</v>
      </c>
      <c r="B6" s="16">
        <v>126</v>
      </c>
      <c r="C6" s="16"/>
      <c r="D6" s="16" t="s">
        <v>21</v>
      </c>
      <c r="E6" s="16" t="s">
        <v>22</v>
      </c>
      <c r="F6" s="16"/>
      <c r="G6" s="16"/>
      <c r="H6" s="16">
        <v>2005</v>
      </c>
      <c r="I6" s="17" t="s">
        <v>23</v>
      </c>
      <c r="J6" s="18">
        <v>46</v>
      </c>
      <c r="K6" s="1">
        <v>45</v>
      </c>
      <c r="L6" s="1">
        <v>45</v>
      </c>
      <c r="M6" s="20">
        <f>(SUM(J6:L6))/3</f>
        <v>45.333333333333336</v>
      </c>
      <c r="N6" s="1">
        <v>28</v>
      </c>
      <c r="O6" s="1">
        <v>22</v>
      </c>
      <c r="P6" s="1">
        <v>22</v>
      </c>
      <c r="Q6" s="20">
        <f>(SUM(N6:P6))/3</f>
        <v>24</v>
      </c>
      <c r="R6" s="1">
        <v>16</v>
      </c>
      <c r="S6" s="1">
        <v>15</v>
      </c>
      <c r="T6" s="1">
        <v>13</v>
      </c>
      <c r="U6" s="20">
        <f>(SUM(R6:T6))/3</f>
        <v>14.666666666666666</v>
      </c>
      <c r="V6" s="20">
        <f>MAX(M6,Q6,U6)</f>
        <v>45.333333333333336</v>
      </c>
    </row>
    <row r="7" spans="1:22" ht="13.5" thickBot="1" x14ac:dyDescent="0.45">
      <c r="A7" s="15">
        <v>3</v>
      </c>
      <c r="B7" s="21">
        <v>33</v>
      </c>
      <c r="C7" s="21"/>
      <c r="D7" s="21" t="s">
        <v>24</v>
      </c>
      <c r="E7" s="21" t="s">
        <v>25</v>
      </c>
      <c r="F7" s="21"/>
      <c r="G7" s="21"/>
      <c r="H7" s="21">
        <v>2005</v>
      </c>
      <c r="I7" s="22" t="s">
        <v>23</v>
      </c>
      <c r="J7" s="18">
        <v>9</v>
      </c>
      <c r="K7" s="1">
        <v>9</v>
      </c>
      <c r="L7" s="1">
        <v>10</v>
      </c>
      <c r="M7" s="20">
        <f>(SUM(J7:L7))/3</f>
        <v>9.3333333333333339</v>
      </c>
      <c r="N7" s="1">
        <v>40</v>
      </c>
      <c r="O7" s="1">
        <v>46</v>
      </c>
      <c r="P7" s="1">
        <v>46</v>
      </c>
      <c r="Q7" s="20">
        <f>(SUM(N7:P7))/3</f>
        <v>44</v>
      </c>
      <c r="R7" s="1">
        <v>17</v>
      </c>
      <c r="S7" s="1">
        <v>12</v>
      </c>
      <c r="T7" s="1">
        <v>15</v>
      </c>
      <c r="U7" s="20">
        <f>(SUM(R7:T7))/3</f>
        <v>14.666666666666666</v>
      </c>
      <c r="V7" s="20">
        <f>MAX(M7,Q7,U7)</f>
        <v>44</v>
      </c>
    </row>
    <row r="8" spans="1:22" x14ac:dyDescent="0.4">
      <c r="A8" s="15">
        <v>4</v>
      </c>
      <c r="B8" s="16">
        <v>45</v>
      </c>
      <c r="C8" s="16"/>
      <c r="D8" s="16" t="s">
        <v>26</v>
      </c>
      <c r="E8" s="16" t="s">
        <v>27</v>
      </c>
      <c r="F8" s="16"/>
      <c r="G8" s="16"/>
      <c r="H8" s="16">
        <v>2002</v>
      </c>
      <c r="I8" s="17" t="s">
        <v>23</v>
      </c>
      <c r="J8" s="23">
        <v>20</v>
      </c>
      <c r="K8" s="24">
        <v>9</v>
      </c>
      <c r="L8" s="24">
        <v>15</v>
      </c>
      <c r="M8" s="25">
        <f>(SUM(J8:L8))/3</f>
        <v>14.666666666666666</v>
      </c>
      <c r="N8" s="24">
        <v>13</v>
      </c>
      <c r="O8" s="24">
        <v>13</v>
      </c>
      <c r="P8" s="24">
        <v>15</v>
      </c>
      <c r="Q8" s="25">
        <f>(SUM(N8:P8))/3</f>
        <v>13.666666666666666</v>
      </c>
      <c r="R8" s="24">
        <v>33</v>
      </c>
      <c r="S8" s="24">
        <v>34</v>
      </c>
      <c r="T8" s="24">
        <v>35</v>
      </c>
      <c r="U8" s="25">
        <f>(SUM(R8:T8))/3</f>
        <v>34</v>
      </c>
      <c r="V8" s="25">
        <f>MAX(M8,Q8,U8)</f>
        <v>34</v>
      </c>
    </row>
    <row r="11" spans="1:22" ht="13.5" thickBot="1" x14ac:dyDescent="0.45"/>
    <row r="12" spans="1:22" ht="13.5" thickBot="1" x14ac:dyDescent="0.45">
      <c r="A12" s="26"/>
      <c r="B12" s="27"/>
      <c r="C12" s="28"/>
      <c r="D12" s="28"/>
      <c r="E12" s="29" t="s">
        <v>28</v>
      </c>
      <c r="F12" s="28"/>
      <c r="G12" s="28"/>
      <c r="H12" s="28"/>
      <c r="I12" s="28"/>
      <c r="J12" s="6"/>
      <c r="K12" s="7"/>
      <c r="L12" s="7"/>
      <c r="M12" s="8" t="s">
        <v>1</v>
      </c>
      <c r="N12" s="7"/>
      <c r="O12" s="7"/>
      <c r="P12" s="7"/>
      <c r="Q12" s="8" t="s">
        <v>2</v>
      </c>
      <c r="R12" s="7"/>
      <c r="S12" s="7"/>
      <c r="T12" s="7"/>
      <c r="U12" s="8" t="s">
        <v>3</v>
      </c>
      <c r="V12" s="9"/>
    </row>
    <row r="13" spans="1:22" ht="13.5" thickBot="1" x14ac:dyDescent="0.45">
      <c r="A13" s="10"/>
      <c r="B13" s="11" t="s">
        <v>5</v>
      </c>
      <c r="C13" s="11" t="s">
        <v>6</v>
      </c>
      <c r="D13" s="11" t="s">
        <v>7</v>
      </c>
      <c r="E13" s="11" t="s">
        <v>8</v>
      </c>
      <c r="F13" s="11" t="s">
        <v>10</v>
      </c>
      <c r="G13" s="11" t="s">
        <v>29</v>
      </c>
      <c r="H13" s="11" t="s">
        <v>11</v>
      </c>
      <c r="I13" s="11" t="s">
        <v>12</v>
      </c>
      <c r="J13" s="12" t="s">
        <v>13</v>
      </c>
      <c r="K13" s="11" t="s">
        <v>14</v>
      </c>
      <c r="L13" s="11" t="s">
        <v>15</v>
      </c>
      <c r="M13" s="30" t="s">
        <v>16</v>
      </c>
      <c r="N13" s="11" t="s">
        <v>13</v>
      </c>
      <c r="O13" s="11" t="s">
        <v>14</v>
      </c>
      <c r="P13" s="11" t="s">
        <v>15</v>
      </c>
      <c r="Q13" s="30" t="s">
        <v>16</v>
      </c>
      <c r="R13" s="11" t="s">
        <v>13</v>
      </c>
      <c r="S13" s="11" t="s">
        <v>14</v>
      </c>
      <c r="T13" s="11" t="s">
        <v>15</v>
      </c>
      <c r="U13" s="30" t="s">
        <v>16</v>
      </c>
      <c r="V13" s="31" t="s">
        <v>17</v>
      </c>
    </row>
    <row r="14" spans="1:22" x14ac:dyDescent="0.4">
      <c r="A14" s="15">
        <v>1</v>
      </c>
      <c r="B14" s="32">
        <v>75</v>
      </c>
      <c r="C14" s="16"/>
      <c r="D14" s="16" t="s">
        <v>30</v>
      </c>
      <c r="E14" s="16" t="s">
        <v>31</v>
      </c>
      <c r="F14" s="16"/>
      <c r="G14" s="16"/>
      <c r="H14" s="16">
        <v>2005</v>
      </c>
      <c r="I14" s="17" t="s">
        <v>23</v>
      </c>
      <c r="J14" s="18">
        <v>91</v>
      </c>
      <c r="K14" s="1">
        <v>92</v>
      </c>
      <c r="L14" s="1">
        <v>91</v>
      </c>
      <c r="M14" s="19">
        <f t="shared" ref="M14:M21" si="0">(SUM(J14:L14))/3</f>
        <v>91.333333333333329</v>
      </c>
      <c r="N14" s="1">
        <v>83</v>
      </c>
      <c r="O14" s="1">
        <v>82</v>
      </c>
      <c r="P14" s="1">
        <v>80</v>
      </c>
      <c r="Q14" s="19">
        <f t="shared" ref="Q14:Q21" si="1">(SUM(N14:P14))/3</f>
        <v>81.666666666666671</v>
      </c>
      <c r="R14" s="1">
        <v>89</v>
      </c>
      <c r="S14" s="1">
        <v>91</v>
      </c>
      <c r="T14" s="1">
        <v>90</v>
      </c>
      <c r="U14" s="19">
        <f t="shared" ref="U14:U21" si="2">(SUM(R14:T14))/3</f>
        <v>90</v>
      </c>
      <c r="V14" s="19">
        <f t="shared" ref="V14:V21" si="3">MAX(M14,Q14,U14)</f>
        <v>91.333333333333329</v>
      </c>
    </row>
    <row r="15" spans="1:22" x14ac:dyDescent="0.4">
      <c r="A15" s="15">
        <v>2</v>
      </c>
      <c r="B15" s="32">
        <v>55</v>
      </c>
      <c r="C15" s="16"/>
      <c r="D15" s="16" t="s">
        <v>32</v>
      </c>
      <c r="E15" s="16" t="s">
        <v>33</v>
      </c>
      <c r="F15" s="16"/>
      <c r="G15" s="16"/>
      <c r="H15" s="16">
        <v>2008</v>
      </c>
      <c r="I15" s="17" t="s">
        <v>20</v>
      </c>
      <c r="J15" s="33">
        <v>64</v>
      </c>
      <c r="K15" s="1">
        <v>62</v>
      </c>
      <c r="L15" s="1">
        <v>63</v>
      </c>
      <c r="M15" s="19">
        <f t="shared" si="0"/>
        <v>63</v>
      </c>
      <c r="N15" s="1">
        <v>10</v>
      </c>
      <c r="O15" s="1">
        <v>7</v>
      </c>
      <c r="P15" s="1">
        <v>9</v>
      </c>
      <c r="Q15" s="19">
        <f t="shared" si="1"/>
        <v>8.6666666666666661</v>
      </c>
      <c r="R15" s="1">
        <v>80</v>
      </c>
      <c r="S15" s="1">
        <v>82</v>
      </c>
      <c r="T15" s="1">
        <v>81</v>
      </c>
      <c r="U15" s="19">
        <f t="shared" si="2"/>
        <v>81</v>
      </c>
      <c r="V15" s="19">
        <f t="shared" si="3"/>
        <v>81</v>
      </c>
    </row>
    <row r="16" spans="1:22" x14ac:dyDescent="0.4">
      <c r="A16" s="15">
        <v>3</v>
      </c>
      <c r="B16" s="32">
        <v>70</v>
      </c>
      <c r="C16" s="16"/>
      <c r="D16" s="16" t="s">
        <v>34</v>
      </c>
      <c r="E16" s="16" t="s">
        <v>35</v>
      </c>
      <c r="F16" s="16"/>
      <c r="G16" s="16"/>
      <c r="H16" s="16">
        <v>2003</v>
      </c>
      <c r="I16" s="17" t="s">
        <v>23</v>
      </c>
      <c r="J16" s="18">
        <v>69</v>
      </c>
      <c r="K16" s="1">
        <v>66</v>
      </c>
      <c r="L16" s="1">
        <v>67</v>
      </c>
      <c r="M16" s="19">
        <f t="shared" si="0"/>
        <v>67.333333333333329</v>
      </c>
      <c r="N16" s="1">
        <v>52</v>
      </c>
      <c r="O16" s="1">
        <v>42</v>
      </c>
      <c r="P16" s="1">
        <v>48</v>
      </c>
      <c r="Q16" s="19">
        <f t="shared" si="1"/>
        <v>47.333333333333336</v>
      </c>
      <c r="R16" s="1">
        <v>22</v>
      </c>
      <c r="S16" s="1">
        <v>36</v>
      </c>
      <c r="T16" s="1">
        <v>25</v>
      </c>
      <c r="U16" s="19">
        <f t="shared" si="2"/>
        <v>27.666666666666668</v>
      </c>
      <c r="V16" s="19">
        <f t="shared" si="3"/>
        <v>67.333333333333329</v>
      </c>
    </row>
    <row r="17" spans="1:22" x14ac:dyDescent="0.4">
      <c r="A17" s="15">
        <v>4</v>
      </c>
      <c r="B17" s="32">
        <v>16</v>
      </c>
      <c r="C17" s="16"/>
      <c r="D17" s="16" t="s">
        <v>36</v>
      </c>
      <c r="E17" s="16" t="s">
        <v>37</v>
      </c>
      <c r="F17" s="16"/>
      <c r="G17" s="16"/>
      <c r="H17" s="16">
        <v>2008</v>
      </c>
      <c r="I17" s="17" t="s">
        <v>20</v>
      </c>
      <c r="J17" s="18">
        <v>55</v>
      </c>
      <c r="K17" s="1">
        <v>59</v>
      </c>
      <c r="L17" s="1">
        <v>56</v>
      </c>
      <c r="M17" s="19">
        <f t="shared" si="0"/>
        <v>56.666666666666664</v>
      </c>
      <c r="N17" s="1">
        <v>60</v>
      </c>
      <c r="O17" s="1">
        <v>61</v>
      </c>
      <c r="P17" s="1">
        <v>60</v>
      </c>
      <c r="Q17" s="19">
        <f t="shared" si="1"/>
        <v>60.333333333333336</v>
      </c>
      <c r="R17" s="34">
        <v>9</v>
      </c>
      <c r="S17" s="1">
        <v>7</v>
      </c>
      <c r="T17" s="1">
        <v>5</v>
      </c>
      <c r="U17" s="19">
        <f t="shared" si="2"/>
        <v>7</v>
      </c>
      <c r="V17" s="19">
        <f t="shared" si="3"/>
        <v>60.333333333333336</v>
      </c>
    </row>
    <row r="18" spans="1:22" x14ac:dyDescent="0.4">
      <c r="A18" s="15">
        <v>5</v>
      </c>
      <c r="B18" s="32">
        <v>36</v>
      </c>
      <c r="C18" s="16"/>
      <c r="D18" s="16" t="s">
        <v>38</v>
      </c>
      <c r="E18" s="16" t="s">
        <v>39</v>
      </c>
      <c r="F18" s="16"/>
      <c r="G18" s="16"/>
      <c r="H18" s="16">
        <v>2007</v>
      </c>
      <c r="I18" s="17" t="s">
        <v>20</v>
      </c>
      <c r="J18" s="18">
        <v>50</v>
      </c>
      <c r="K18" s="1">
        <v>52</v>
      </c>
      <c r="L18" s="1">
        <v>53</v>
      </c>
      <c r="M18" s="19">
        <f t="shared" si="0"/>
        <v>51.666666666666664</v>
      </c>
      <c r="N18" s="1">
        <v>17</v>
      </c>
      <c r="O18" s="1">
        <v>14</v>
      </c>
      <c r="P18" s="1">
        <v>15</v>
      </c>
      <c r="Q18" s="19">
        <f t="shared" si="1"/>
        <v>15.333333333333334</v>
      </c>
      <c r="R18" s="1">
        <v>57</v>
      </c>
      <c r="S18" s="1">
        <v>58</v>
      </c>
      <c r="T18" s="1">
        <v>58</v>
      </c>
      <c r="U18" s="19">
        <f t="shared" si="2"/>
        <v>57.666666666666664</v>
      </c>
      <c r="V18" s="19">
        <f t="shared" si="3"/>
        <v>57.666666666666664</v>
      </c>
    </row>
    <row r="19" spans="1:22" x14ac:dyDescent="0.4">
      <c r="A19" s="15">
        <v>6</v>
      </c>
      <c r="B19" s="32">
        <v>5</v>
      </c>
      <c r="C19" s="16"/>
      <c r="D19" s="16" t="s">
        <v>40</v>
      </c>
      <c r="E19" s="16" t="s">
        <v>41</v>
      </c>
      <c r="F19" s="16"/>
      <c r="G19" s="16"/>
      <c r="H19" s="16">
        <v>1980</v>
      </c>
      <c r="I19" s="17" t="s">
        <v>23</v>
      </c>
      <c r="J19" s="18">
        <v>32</v>
      </c>
      <c r="K19" s="1">
        <v>31</v>
      </c>
      <c r="L19" s="1">
        <v>30</v>
      </c>
      <c r="M19" s="19">
        <f t="shared" si="0"/>
        <v>31</v>
      </c>
      <c r="N19" s="1">
        <v>49</v>
      </c>
      <c r="O19" s="1">
        <v>48</v>
      </c>
      <c r="P19" s="1">
        <v>49</v>
      </c>
      <c r="Q19" s="19">
        <f t="shared" si="1"/>
        <v>48.666666666666664</v>
      </c>
      <c r="R19" s="1">
        <v>25</v>
      </c>
      <c r="S19" s="1">
        <v>29</v>
      </c>
      <c r="T19" s="1">
        <v>27</v>
      </c>
      <c r="U19" s="19">
        <f t="shared" si="2"/>
        <v>27</v>
      </c>
      <c r="V19" s="19">
        <f t="shared" si="3"/>
        <v>48.666666666666664</v>
      </c>
    </row>
    <row r="20" spans="1:22" x14ac:dyDescent="0.4">
      <c r="A20" s="15">
        <v>7</v>
      </c>
      <c r="B20" s="32">
        <v>78</v>
      </c>
      <c r="C20" s="16"/>
      <c r="D20" s="16" t="s">
        <v>42</v>
      </c>
      <c r="E20" s="16" t="s">
        <v>43</v>
      </c>
      <c r="F20" s="16"/>
      <c r="G20" s="16"/>
      <c r="H20" s="16">
        <v>2004</v>
      </c>
      <c r="I20" s="17" t="s">
        <v>23</v>
      </c>
      <c r="J20" s="18">
        <v>14</v>
      </c>
      <c r="K20" s="1">
        <v>16</v>
      </c>
      <c r="L20" s="1">
        <v>15</v>
      </c>
      <c r="M20" s="19">
        <f t="shared" si="0"/>
        <v>15</v>
      </c>
      <c r="N20" s="1">
        <v>45</v>
      </c>
      <c r="O20" s="1">
        <v>40</v>
      </c>
      <c r="P20" s="1">
        <v>40</v>
      </c>
      <c r="Q20" s="19">
        <f t="shared" si="1"/>
        <v>41.666666666666664</v>
      </c>
      <c r="R20" s="1">
        <v>24</v>
      </c>
      <c r="S20" s="1">
        <v>30</v>
      </c>
      <c r="T20" s="1">
        <v>27</v>
      </c>
      <c r="U20" s="19">
        <f t="shared" si="2"/>
        <v>27</v>
      </c>
      <c r="V20" s="19">
        <f t="shared" si="3"/>
        <v>41.666666666666664</v>
      </c>
    </row>
    <row r="21" spans="1:22" x14ac:dyDescent="0.4">
      <c r="A21" s="15">
        <v>8</v>
      </c>
      <c r="B21" s="32">
        <v>114</v>
      </c>
      <c r="C21" s="16"/>
      <c r="D21" s="16" t="s">
        <v>44</v>
      </c>
      <c r="E21" s="16" t="s">
        <v>45</v>
      </c>
      <c r="F21" s="16"/>
      <c r="G21" s="16"/>
      <c r="H21" s="16">
        <v>2014</v>
      </c>
      <c r="I21" s="17" t="s">
        <v>46</v>
      </c>
      <c r="J21" s="23">
        <v>30</v>
      </c>
      <c r="K21" s="24">
        <v>30</v>
      </c>
      <c r="L21" s="24">
        <v>28</v>
      </c>
      <c r="M21" s="19">
        <f t="shared" si="0"/>
        <v>29.333333333333332</v>
      </c>
      <c r="N21" s="24">
        <v>14</v>
      </c>
      <c r="O21" s="24">
        <v>11</v>
      </c>
      <c r="P21" s="24">
        <v>10</v>
      </c>
      <c r="Q21" s="19">
        <f t="shared" si="1"/>
        <v>11.666666666666666</v>
      </c>
      <c r="R21" s="24">
        <v>34</v>
      </c>
      <c r="S21" s="24">
        <v>29</v>
      </c>
      <c r="T21" s="24">
        <v>33</v>
      </c>
      <c r="U21" s="19">
        <f t="shared" si="2"/>
        <v>32</v>
      </c>
      <c r="V21" s="19">
        <f t="shared" si="3"/>
        <v>32</v>
      </c>
    </row>
  </sheetData>
  <autoFilter ref="A13:V13" xr:uid="{B746DA48-54AF-8C4B-8D88-5DFB4E712BE1}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Qualifications</vt:lpstr>
      <vt:lpstr>Finals Start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2023-06-10T17:22:25Z</dcterms:created>
  <dcterms:modified xsi:type="dcterms:W3CDTF">2023-06-10T17:41:23Z</dcterms:modified>
</cp:coreProperties>
</file>