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.docs.live.net/7b8780ceeb031cc7/Documents/"/>
    </mc:Choice>
  </mc:AlternateContent>
  <xr:revisionPtr revIDLastSave="0" documentId="8_{6736837C-DC0D-364D-B9A4-8B9C019EC5F3}" xr6:coauthVersionLast="47" xr6:coauthVersionMax="47" xr10:uidLastSave="{00000000-0000-0000-0000-000000000000}"/>
  <bookViews>
    <workbookView xWindow="0" yWindow="500" windowWidth="28800" windowHeight="16800" xr2:uid="{00000000-000D-0000-FFFF-FFFF00000000}"/>
  </bookViews>
  <sheets>
    <sheet name="Overall Championship Points" sheetId="52" r:id="rId1"/>
    <sheet name="Registration" sheetId="26" state="hidden" r:id="rId2"/>
    <sheet name="Parallel SL Times" sheetId="34" r:id="rId3"/>
    <sheet name="Parallel Board Mixed" sheetId="35" r:id="rId4"/>
    <sheet name="Parallel Ski Male Youth &amp; Jnr" sheetId="36" r:id="rId5"/>
    <sheet name="Parallel Ski Male Grom" sheetId="38" r:id="rId6"/>
    <sheet name="Parallel Ski Women" sheetId="22" r:id="rId7"/>
    <sheet name="SX &amp; SBX Time Trial" sheetId="41" r:id="rId8"/>
    <sheet name="SBX Female KO" sheetId="45" state="hidden" r:id="rId9"/>
    <sheet name="SBX Male KO" sheetId="46" state="hidden" r:id="rId10"/>
    <sheet name="SX Time Trial" sheetId="40" state="hidden" r:id="rId11"/>
    <sheet name="SX Grom Female KO" sheetId="44" state="hidden" r:id="rId12"/>
    <sheet name="SX Grom Male KO" sheetId="28" state="hidden" r:id="rId13"/>
    <sheet name="SX Youth Female KO" sheetId="42" state="hidden" r:id="rId14"/>
    <sheet name="SX Youth Male KO " sheetId="47" state="hidden" r:id="rId15"/>
    <sheet name="SX Junior Female KO" sheetId="48" state="hidden" r:id="rId16"/>
    <sheet name="SX Junior Male KO" sheetId="43" state="hidden" r:id="rId17"/>
    <sheet name="SX Overall Rankings" sheetId="32" state="hidden" r:id="rId18"/>
    <sheet name="SBX Mixed" sheetId="64" r:id="rId19"/>
    <sheet name="SX Male Grom KO" sheetId="59" r:id="rId20"/>
    <sheet name="SX Female Grom KO" sheetId="60" r:id="rId21"/>
    <sheet name="SX Male Youth &amp; Jnr KO " sheetId="61" r:id="rId22"/>
    <sheet name="SX Female Youth &amp; Jnr KO" sheetId="62" r:id="rId23"/>
    <sheet name="SX Overall Ranking" sheetId="63" r:id="rId24"/>
    <sheet name="Moguls" sheetId="5" r:id="rId25"/>
    <sheet name="Slopestyle Ski" sheetId="50" r:id="rId26"/>
    <sheet name="Slopestyle Board" sheetId="51" r:id="rId27"/>
  </sheets>
  <definedNames>
    <definedName name="_xlnm._FilterDatabase" localSheetId="2" hidden="1">'Parallel SL Times'!$B$3:$M$47</definedName>
    <definedName name="_xlnm.Print_Area" localSheetId="3">'Parallel Board Mixed'!$A$1:$H$33</definedName>
    <definedName name="_xlnm.Print_Area" localSheetId="5">'Parallel Ski Male Grom'!$A$2:$P$33</definedName>
    <definedName name="_xlnm.Print_Area" localSheetId="4">'Parallel Ski Male Youth &amp; Jnr'!$A$3:$P$33</definedName>
    <definedName name="_xlnm.Print_Area" localSheetId="6">'Parallel Ski Women'!$A$2:$Q$38</definedName>
    <definedName name="_xlnm.Print_Area" localSheetId="2">'Parallel SL Times'!$A$2:$L$59</definedName>
    <definedName name="_xlnm.Print_Area" localSheetId="26">'Slopestyle Board'!$A$1:$G$22</definedName>
    <definedName name="_xlnm.Print_Area" localSheetId="25">'Slopestyle Ski'!$A$1:$G$52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4" l="1"/>
  <c r="K13" i="34"/>
  <c r="K10" i="34"/>
  <c r="L18" i="52"/>
  <c r="L19" i="52"/>
  <c r="L20" i="52"/>
  <c r="L21" i="52"/>
  <c r="L22" i="52"/>
  <c r="L23" i="52"/>
  <c r="L24" i="52"/>
  <c r="L17" i="52"/>
  <c r="L16" i="52"/>
  <c r="L15" i="52"/>
  <c r="L14" i="52"/>
  <c r="L13" i="52"/>
  <c r="L12" i="52"/>
  <c r="L11" i="52"/>
  <c r="L10" i="52"/>
  <c r="L9" i="52"/>
  <c r="L8" i="52"/>
  <c r="L5" i="52"/>
  <c r="L7" i="52"/>
  <c r="L6" i="52"/>
  <c r="L4" i="52"/>
  <c r="L3" i="52"/>
  <c r="L53" i="52"/>
  <c r="L54" i="52"/>
  <c r="L55" i="52"/>
  <c r="L56" i="52"/>
  <c r="L57" i="52"/>
  <c r="L58" i="52"/>
  <c r="L59" i="52"/>
  <c r="L60" i="52"/>
  <c r="L61" i="52"/>
  <c r="L62" i="52"/>
  <c r="L63" i="52"/>
  <c r="L64" i="52"/>
  <c r="L65" i="52"/>
  <c r="L66" i="52"/>
  <c r="L67" i="52"/>
  <c r="L68" i="52"/>
  <c r="L69" i="52"/>
  <c r="L70" i="52"/>
  <c r="L71" i="52"/>
  <c r="L72" i="52"/>
  <c r="L73" i="52"/>
  <c r="L74" i="52"/>
  <c r="L52" i="52"/>
  <c r="L49" i="52"/>
  <c r="L50" i="52"/>
  <c r="L51" i="52"/>
  <c r="L48" i="52"/>
  <c r="L47" i="52"/>
  <c r="L46" i="52"/>
  <c r="L45" i="52"/>
  <c r="L44" i="52"/>
  <c r="L43" i="52"/>
  <c r="L42" i="52"/>
  <c r="L41" i="52"/>
  <c r="L40" i="52"/>
  <c r="L37" i="52"/>
  <c r="L38" i="52"/>
  <c r="L39" i="52"/>
  <c r="L36" i="52"/>
  <c r="L35" i="52"/>
  <c r="L34" i="52"/>
  <c r="L33" i="52"/>
  <c r="L32" i="52"/>
  <c r="L30" i="52"/>
  <c r="L31" i="52"/>
  <c r="L29" i="52"/>
  <c r="L28" i="52"/>
  <c r="L27" i="52"/>
  <c r="L26" i="52"/>
  <c r="L25" i="52"/>
  <c r="M13" i="34"/>
  <c r="K12" i="34"/>
  <c r="F12" i="34"/>
  <c r="H12" i="34"/>
  <c r="M12" i="34"/>
  <c r="M10" i="34"/>
  <c r="M11" i="34"/>
  <c r="K11" i="34"/>
  <c r="H11" i="34"/>
  <c r="G11" i="34"/>
  <c r="F11" i="34"/>
  <c r="M49" i="34" l="1"/>
  <c r="M50" i="34"/>
  <c r="M51" i="34"/>
  <c r="M52" i="34"/>
  <c r="M53" i="34"/>
  <c r="M54" i="34"/>
  <c r="M55" i="34"/>
  <c r="M56" i="34"/>
  <c r="M57" i="34"/>
  <c r="M58" i="34"/>
  <c r="M48" i="34"/>
  <c r="M4" i="34"/>
  <c r="M7" i="34"/>
  <c r="M8" i="34"/>
  <c r="M9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5" i="34"/>
  <c r="U10" i="5"/>
  <c r="J16" i="41"/>
  <c r="J52" i="41"/>
  <c r="J54" i="41"/>
  <c r="J53" i="41"/>
  <c r="J51" i="41"/>
  <c r="J50" i="41"/>
  <c r="J49" i="41"/>
  <c r="J48" i="41"/>
  <c r="J47" i="41"/>
  <c r="J46" i="41"/>
  <c r="J45" i="41"/>
  <c r="J44" i="41"/>
  <c r="J43" i="41"/>
  <c r="J41" i="41"/>
  <c r="J39" i="41"/>
  <c r="J38" i="41"/>
  <c r="J37" i="41"/>
  <c r="J36" i="41"/>
  <c r="J35" i="41"/>
  <c r="J33" i="41"/>
  <c r="J32" i="41"/>
  <c r="J31" i="41"/>
  <c r="J30" i="41"/>
  <c r="J29" i="41"/>
  <c r="J28" i="41"/>
  <c r="J26" i="41"/>
  <c r="J25" i="41"/>
  <c r="J24" i="41"/>
  <c r="J23" i="41"/>
  <c r="J22" i="41"/>
  <c r="J21" i="41"/>
  <c r="J19" i="41"/>
  <c r="J18" i="41"/>
  <c r="J17" i="41"/>
  <c r="J15" i="41"/>
  <c r="J13" i="41"/>
  <c r="J12" i="41"/>
  <c r="J11" i="41"/>
  <c r="J10" i="41"/>
  <c r="J9" i="41"/>
  <c r="J8" i="41"/>
  <c r="J7" i="41"/>
  <c r="J6" i="41"/>
  <c r="J5" i="41"/>
  <c r="J4" i="41"/>
  <c r="J3" i="41"/>
  <c r="J42" i="41"/>
  <c r="J40" i="41"/>
  <c r="J34" i="41"/>
  <c r="J27" i="41"/>
  <c r="J20" i="41"/>
  <c r="J14" i="41"/>
  <c r="K74" i="26" l="1"/>
  <c r="K73" i="26"/>
  <c r="K72" i="26"/>
  <c r="K71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B4" i="34"/>
  <c r="D4" i="34"/>
  <c r="E4" i="34"/>
  <c r="F4" i="34"/>
  <c r="G4" i="34"/>
  <c r="H4" i="34"/>
  <c r="K4" i="34"/>
  <c r="B7" i="34"/>
  <c r="D7" i="34"/>
  <c r="E7" i="34"/>
  <c r="F7" i="34"/>
  <c r="G7" i="34"/>
  <c r="H7" i="34"/>
  <c r="K7" i="34"/>
  <c r="B8" i="34"/>
  <c r="D8" i="34"/>
  <c r="E8" i="34"/>
  <c r="F8" i="34"/>
  <c r="G8" i="34"/>
  <c r="H8" i="34"/>
  <c r="K8" i="34"/>
  <c r="B9" i="34"/>
  <c r="D9" i="34"/>
  <c r="E9" i="34"/>
  <c r="F9" i="34"/>
  <c r="G9" i="34"/>
  <c r="H9" i="34"/>
  <c r="K9" i="34"/>
  <c r="B5" i="34"/>
  <c r="D5" i="34"/>
  <c r="E5" i="34"/>
  <c r="F5" i="34"/>
  <c r="G5" i="34"/>
  <c r="H5" i="34"/>
  <c r="K5" i="34"/>
  <c r="K27" i="34"/>
  <c r="K45" i="34"/>
  <c r="K14" i="34"/>
  <c r="K54" i="34"/>
  <c r="K50" i="34"/>
  <c r="K48" i="34"/>
  <c r="K26" i="34"/>
  <c r="K19" i="34"/>
  <c r="K49" i="34"/>
  <c r="K46" i="34"/>
  <c r="K24" i="34"/>
  <c r="K47" i="34"/>
  <c r="B49" i="34"/>
  <c r="D49" i="34"/>
  <c r="E49" i="34"/>
  <c r="F49" i="34"/>
  <c r="G49" i="34"/>
  <c r="H49" i="34"/>
  <c r="B46" i="34"/>
  <c r="D46" i="34"/>
  <c r="E46" i="34"/>
  <c r="F46" i="34"/>
  <c r="G46" i="34"/>
  <c r="H46" i="34"/>
  <c r="B24" i="34"/>
  <c r="D24" i="34"/>
  <c r="E24" i="34"/>
  <c r="F24" i="34"/>
  <c r="G24" i="34"/>
  <c r="H24" i="34"/>
  <c r="B47" i="34"/>
  <c r="D47" i="34"/>
  <c r="E47" i="34"/>
  <c r="F47" i="34"/>
  <c r="G47" i="34"/>
  <c r="H47" i="34"/>
  <c r="B45" i="34"/>
  <c r="D45" i="34"/>
  <c r="E45" i="34"/>
  <c r="F45" i="34"/>
  <c r="G45" i="34"/>
  <c r="H45" i="34"/>
  <c r="B23" i="34"/>
  <c r="D23" i="34"/>
  <c r="E23" i="34"/>
  <c r="F23" i="34"/>
  <c r="G23" i="34"/>
  <c r="H23" i="34"/>
  <c r="B33" i="34"/>
  <c r="D33" i="34"/>
  <c r="E33" i="34"/>
  <c r="F33" i="34"/>
  <c r="G33" i="34"/>
  <c r="H33" i="34"/>
  <c r="B18" i="34"/>
  <c r="D18" i="34"/>
  <c r="E18" i="34"/>
  <c r="F18" i="34"/>
  <c r="G18" i="34"/>
  <c r="H18" i="34"/>
  <c r="B39" i="34"/>
  <c r="D39" i="34"/>
  <c r="E39" i="34"/>
  <c r="F39" i="34"/>
  <c r="G39" i="34"/>
  <c r="H39" i="34"/>
  <c r="B38" i="34"/>
  <c r="D38" i="34"/>
  <c r="E38" i="34"/>
  <c r="F38" i="34"/>
  <c r="H38" i="34"/>
  <c r="B36" i="34"/>
  <c r="D36" i="34"/>
  <c r="E36" i="34"/>
  <c r="F36" i="34"/>
  <c r="G36" i="34"/>
  <c r="H36" i="34"/>
  <c r="B17" i="34"/>
  <c r="D17" i="34"/>
  <c r="E17" i="34"/>
  <c r="F17" i="34"/>
  <c r="G17" i="34"/>
  <c r="H17" i="34"/>
  <c r="B44" i="34"/>
  <c r="D44" i="34"/>
  <c r="E44" i="34"/>
  <c r="F44" i="34"/>
  <c r="G44" i="34"/>
  <c r="H44" i="34"/>
  <c r="B16" i="34"/>
  <c r="D16" i="34"/>
  <c r="E16" i="34"/>
  <c r="F16" i="34"/>
  <c r="G16" i="34"/>
  <c r="H16" i="34"/>
  <c r="B21" i="34"/>
  <c r="D21" i="34"/>
  <c r="E21" i="34"/>
  <c r="F21" i="34"/>
  <c r="G21" i="34"/>
  <c r="H21" i="34"/>
  <c r="B31" i="34"/>
  <c r="D31" i="34"/>
  <c r="E31" i="34"/>
  <c r="F31" i="34"/>
  <c r="G31" i="34"/>
  <c r="H31" i="34"/>
  <c r="B22" i="34"/>
  <c r="D22" i="34"/>
  <c r="E22" i="34"/>
  <c r="F22" i="34"/>
  <c r="G22" i="34"/>
  <c r="H22" i="34"/>
  <c r="B35" i="34"/>
  <c r="D35" i="34"/>
  <c r="E35" i="34"/>
  <c r="F35" i="34"/>
  <c r="G35" i="34"/>
  <c r="H35" i="34"/>
  <c r="B37" i="34"/>
  <c r="D37" i="34"/>
  <c r="E37" i="34"/>
  <c r="F37" i="34"/>
  <c r="G37" i="34"/>
  <c r="H37" i="34"/>
  <c r="B40" i="34"/>
  <c r="D40" i="34"/>
  <c r="E40" i="34"/>
  <c r="F40" i="34"/>
  <c r="G40" i="34"/>
  <c r="H40" i="34"/>
  <c r="B41" i="34"/>
  <c r="D41" i="34"/>
  <c r="E41" i="34"/>
  <c r="F41" i="34"/>
  <c r="G41" i="34"/>
  <c r="H41" i="34"/>
  <c r="B43" i="34"/>
  <c r="D43" i="34"/>
  <c r="E43" i="34"/>
  <c r="F43" i="34"/>
  <c r="G43" i="34"/>
  <c r="H43" i="34"/>
  <c r="B15" i="34"/>
  <c r="D15" i="34"/>
  <c r="E15" i="34"/>
  <c r="F15" i="34"/>
  <c r="G15" i="34"/>
  <c r="H15" i="34"/>
  <c r="B30" i="34"/>
  <c r="D30" i="34"/>
  <c r="E30" i="34"/>
  <c r="F30" i="34"/>
  <c r="G30" i="34"/>
  <c r="H30" i="34"/>
  <c r="B32" i="34"/>
  <c r="D32" i="34"/>
  <c r="E32" i="34"/>
  <c r="F32" i="34"/>
  <c r="G32" i="34"/>
  <c r="H32" i="34"/>
  <c r="B42" i="34"/>
  <c r="D42" i="34"/>
  <c r="E42" i="34"/>
  <c r="F42" i="34"/>
  <c r="G42" i="34"/>
  <c r="H42" i="34"/>
  <c r="B20" i="34"/>
  <c r="D20" i="34"/>
  <c r="E20" i="34"/>
  <c r="F20" i="34"/>
  <c r="G20" i="34"/>
  <c r="H20" i="34"/>
  <c r="B34" i="34"/>
  <c r="D34" i="34"/>
  <c r="E34" i="34"/>
  <c r="F34" i="34"/>
  <c r="G34" i="34"/>
  <c r="H34" i="34"/>
  <c r="B29" i="34"/>
  <c r="D29" i="34"/>
  <c r="E29" i="34"/>
  <c r="F29" i="34"/>
  <c r="G29" i="34"/>
  <c r="H29" i="34"/>
  <c r="B28" i="34"/>
  <c r="D28" i="34"/>
  <c r="E28" i="34"/>
  <c r="F28" i="34"/>
  <c r="G28" i="34"/>
  <c r="H28" i="34"/>
  <c r="B57" i="34"/>
  <c r="D57" i="34"/>
  <c r="E57" i="34"/>
  <c r="F57" i="34"/>
  <c r="G57" i="34"/>
  <c r="H57" i="34"/>
  <c r="B55" i="34"/>
  <c r="D55" i="34"/>
  <c r="E55" i="34"/>
  <c r="F55" i="34"/>
  <c r="G55" i="34"/>
  <c r="H55" i="34"/>
  <c r="B53" i="34"/>
  <c r="D53" i="34"/>
  <c r="E53" i="34"/>
  <c r="F53" i="34"/>
  <c r="G53" i="34"/>
  <c r="H53" i="34"/>
  <c r="B56" i="34"/>
  <c r="D56" i="34"/>
  <c r="E56" i="34"/>
  <c r="F56" i="34"/>
  <c r="G56" i="34"/>
  <c r="H56" i="34"/>
  <c r="B58" i="34"/>
  <c r="D58" i="34"/>
  <c r="E58" i="34"/>
  <c r="F58" i="34"/>
  <c r="G58" i="34"/>
  <c r="H58" i="34"/>
  <c r="B52" i="34"/>
  <c r="D52" i="34"/>
  <c r="E52" i="34"/>
  <c r="F52" i="34"/>
  <c r="G52" i="34"/>
  <c r="H52" i="34"/>
  <c r="B25" i="34"/>
  <c r="D25" i="34"/>
  <c r="E25" i="34"/>
  <c r="F25" i="34"/>
  <c r="G25" i="34"/>
  <c r="H25" i="34"/>
  <c r="B51" i="34"/>
  <c r="D51" i="34"/>
  <c r="E51" i="34"/>
  <c r="F51" i="34"/>
  <c r="G51" i="34"/>
  <c r="H51" i="34"/>
  <c r="G19" i="34"/>
  <c r="F19" i="34"/>
  <c r="E19" i="34"/>
  <c r="D19" i="34"/>
  <c r="B19" i="34"/>
  <c r="H19" i="34"/>
  <c r="Q35" i="5"/>
  <c r="Q30" i="5"/>
  <c r="Q16" i="5"/>
  <c r="Q38" i="5"/>
  <c r="Q37" i="5"/>
  <c r="Q11" i="5"/>
  <c r="Q18" i="5"/>
  <c r="Q31" i="5"/>
  <c r="Q15" i="5"/>
  <c r="Q12" i="5"/>
  <c r="Q29" i="5"/>
  <c r="Q34" i="5"/>
  <c r="Q28" i="5"/>
  <c r="Q33" i="5"/>
  <c r="Q39" i="5"/>
  <c r="Q10" i="5"/>
  <c r="Q26" i="5"/>
  <c r="Q27" i="5"/>
  <c r="Q13" i="5"/>
  <c r="Q36" i="5"/>
  <c r="Q14" i="5"/>
  <c r="Q40" i="5"/>
  <c r="Q32" i="5"/>
  <c r="Q48" i="5"/>
  <c r="Q24" i="5"/>
  <c r="Q22" i="5"/>
  <c r="Q56" i="5"/>
  <c r="Q57" i="5"/>
  <c r="Q53" i="5"/>
  <c r="Q47" i="5"/>
  <c r="Q49" i="5"/>
  <c r="Q51" i="5"/>
  <c r="Q54" i="5"/>
  <c r="Q55" i="5"/>
  <c r="Q46" i="5"/>
  <c r="Q20" i="5"/>
  <c r="Q21" i="5"/>
  <c r="Q52" i="5"/>
  <c r="Q50" i="5"/>
  <c r="Q43" i="5"/>
  <c r="Q42" i="5"/>
  <c r="Q44" i="5"/>
  <c r="Q23" i="5"/>
  <c r="Q17" i="5"/>
  <c r="L35" i="5"/>
  <c r="L30" i="5"/>
  <c r="L16" i="5"/>
  <c r="L38" i="5"/>
  <c r="L37" i="5"/>
  <c r="L11" i="5"/>
  <c r="L18" i="5"/>
  <c r="L31" i="5"/>
  <c r="L15" i="5"/>
  <c r="L12" i="5"/>
  <c r="L29" i="5"/>
  <c r="L34" i="5"/>
  <c r="L28" i="5"/>
  <c r="L33" i="5"/>
  <c r="L39" i="5"/>
  <c r="L10" i="5"/>
  <c r="L26" i="5"/>
  <c r="L27" i="5"/>
  <c r="L13" i="5"/>
  <c r="L36" i="5"/>
  <c r="L14" i="5"/>
  <c r="L40" i="5"/>
  <c r="L32" i="5"/>
  <c r="L48" i="5"/>
  <c r="L24" i="5"/>
  <c r="L22" i="5"/>
  <c r="L56" i="5"/>
  <c r="L57" i="5"/>
  <c r="L53" i="5"/>
  <c r="L47" i="5"/>
  <c r="L49" i="5"/>
  <c r="L51" i="5"/>
  <c r="L54" i="5"/>
  <c r="L55" i="5"/>
  <c r="L46" i="5"/>
  <c r="L20" i="5"/>
  <c r="L21" i="5"/>
  <c r="L52" i="5"/>
  <c r="L50" i="5"/>
  <c r="L43" i="5"/>
  <c r="L42" i="5"/>
  <c r="L44" i="5"/>
  <c r="L23" i="5"/>
  <c r="L17" i="5"/>
  <c r="U12" i="5"/>
  <c r="U13" i="5"/>
  <c r="U14" i="5"/>
  <c r="U15" i="5"/>
  <c r="U16" i="5"/>
  <c r="U17" i="5"/>
  <c r="U18" i="5"/>
  <c r="U20" i="5"/>
  <c r="U21" i="5"/>
  <c r="U22" i="5"/>
  <c r="U23" i="5"/>
  <c r="U24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2" i="5"/>
  <c r="U43" i="5"/>
  <c r="U44" i="5"/>
  <c r="U51" i="5"/>
  <c r="U46" i="5"/>
  <c r="U47" i="5"/>
  <c r="U48" i="5"/>
  <c r="U49" i="5"/>
  <c r="U50" i="5"/>
  <c r="U52" i="5"/>
  <c r="U53" i="5"/>
  <c r="U54" i="5"/>
  <c r="U55" i="5"/>
  <c r="U56" i="5"/>
  <c r="U57" i="5"/>
  <c r="U11" i="5"/>
  <c r="K68" i="40"/>
  <c r="E68" i="40"/>
  <c r="D68" i="40"/>
  <c r="C68" i="40"/>
  <c r="K67" i="40"/>
  <c r="E67" i="40"/>
  <c r="D67" i="40"/>
  <c r="C67" i="40"/>
  <c r="K66" i="40"/>
  <c r="E66" i="40"/>
  <c r="D66" i="40"/>
  <c r="C66" i="40"/>
  <c r="K65" i="40"/>
  <c r="E65" i="40"/>
  <c r="D65" i="40"/>
  <c r="C65" i="40"/>
  <c r="K64" i="40"/>
  <c r="E64" i="40"/>
  <c r="D64" i="40"/>
  <c r="C64" i="40"/>
  <c r="K63" i="40"/>
  <c r="E63" i="40"/>
  <c r="D63" i="40"/>
  <c r="C63" i="40"/>
  <c r="K62" i="40"/>
  <c r="E62" i="40"/>
  <c r="D62" i="40"/>
  <c r="C62" i="40"/>
  <c r="K61" i="40"/>
  <c r="E61" i="40"/>
  <c r="D61" i="40"/>
  <c r="C61" i="40"/>
  <c r="K60" i="40"/>
  <c r="E60" i="40"/>
  <c r="D60" i="40"/>
  <c r="C60" i="40"/>
  <c r="K59" i="40"/>
  <c r="E59" i="40"/>
  <c r="D59" i="40"/>
  <c r="C59" i="40"/>
  <c r="K58" i="40"/>
  <c r="E58" i="40"/>
  <c r="D58" i="40"/>
  <c r="C58" i="40"/>
  <c r="K57" i="40"/>
  <c r="E57" i="40"/>
  <c r="D57" i="40"/>
  <c r="C57" i="40"/>
  <c r="K56" i="40"/>
  <c r="E56" i="40"/>
  <c r="D56" i="40"/>
  <c r="C56" i="40"/>
  <c r="K55" i="40"/>
  <c r="E55" i="40"/>
  <c r="D55" i="40"/>
  <c r="C55" i="40"/>
  <c r="K54" i="40"/>
  <c r="E54" i="40"/>
  <c r="D54" i="40"/>
  <c r="C54" i="40"/>
  <c r="K53" i="40"/>
  <c r="E53" i="40"/>
  <c r="D53" i="40"/>
  <c r="C53" i="40"/>
  <c r="K52" i="40"/>
  <c r="E52" i="40"/>
  <c r="D52" i="40"/>
  <c r="C52" i="40"/>
  <c r="K51" i="40"/>
  <c r="E51" i="40"/>
  <c r="D51" i="40"/>
  <c r="C51" i="40"/>
  <c r="K50" i="40"/>
  <c r="E50" i="40"/>
  <c r="D50" i="40"/>
  <c r="C50" i="40"/>
  <c r="K49" i="40"/>
  <c r="E49" i="40"/>
  <c r="D49" i="40"/>
  <c r="C49" i="40"/>
  <c r="K48" i="40"/>
  <c r="E48" i="40"/>
  <c r="D48" i="40"/>
  <c r="C48" i="40"/>
  <c r="K47" i="40"/>
  <c r="E47" i="40"/>
  <c r="D47" i="40"/>
  <c r="C47" i="40"/>
  <c r="K46" i="40"/>
  <c r="E46" i="40"/>
  <c r="D46" i="40"/>
  <c r="C46" i="40"/>
  <c r="K45" i="40"/>
  <c r="E45" i="40"/>
  <c r="D45" i="40"/>
  <c r="C45" i="40"/>
  <c r="K44" i="40"/>
  <c r="E44" i="40"/>
  <c r="D44" i="40"/>
  <c r="C44" i="40"/>
  <c r="K43" i="40"/>
  <c r="E43" i="40"/>
  <c r="D43" i="40"/>
  <c r="C43" i="40"/>
  <c r="K42" i="40"/>
  <c r="E42" i="40"/>
  <c r="D42" i="40"/>
  <c r="C42" i="40"/>
  <c r="K41" i="40"/>
  <c r="E41" i="40"/>
  <c r="D41" i="40"/>
  <c r="C41" i="40"/>
  <c r="K40" i="40"/>
  <c r="E40" i="40"/>
  <c r="D40" i="40"/>
  <c r="C40" i="40"/>
  <c r="K39" i="40"/>
  <c r="E39" i="40"/>
  <c r="D39" i="40"/>
  <c r="C39" i="40"/>
  <c r="K38" i="40"/>
  <c r="E38" i="40"/>
  <c r="D38" i="40"/>
  <c r="C38" i="40"/>
  <c r="K37" i="40"/>
  <c r="E37" i="40"/>
  <c r="D37" i="40"/>
  <c r="C37" i="40"/>
  <c r="K36" i="40"/>
  <c r="E36" i="40"/>
  <c r="D36" i="40"/>
  <c r="C36" i="40"/>
  <c r="K35" i="40"/>
  <c r="E35" i="40"/>
  <c r="D35" i="40"/>
  <c r="C35" i="40"/>
  <c r="K34" i="40"/>
  <c r="E34" i="40"/>
  <c r="D34" i="40"/>
  <c r="C34" i="40"/>
  <c r="K33" i="40"/>
  <c r="E33" i="40"/>
  <c r="D33" i="40"/>
  <c r="C33" i="40"/>
  <c r="K32" i="40"/>
  <c r="E32" i="40"/>
  <c r="D32" i="40"/>
  <c r="C32" i="40"/>
  <c r="K31" i="40"/>
  <c r="E31" i="40"/>
  <c r="D31" i="40"/>
  <c r="C31" i="40"/>
  <c r="K30" i="40"/>
  <c r="E30" i="40"/>
  <c r="D30" i="40"/>
  <c r="C30" i="40"/>
  <c r="K29" i="40"/>
  <c r="E29" i="40"/>
  <c r="D29" i="40"/>
  <c r="C29" i="40"/>
  <c r="K28" i="40"/>
  <c r="E28" i="40"/>
  <c r="D28" i="40"/>
  <c r="C28" i="40"/>
  <c r="K27" i="40"/>
  <c r="E27" i="40"/>
  <c r="D27" i="40"/>
  <c r="C27" i="40"/>
  <c r="K26" i="40"/>
  <c r="E26" i="40"/>
  <c r="D26" i="40"/>
  <c r="C26" i="40"/>
  <c r="K25" i="40"/>
  <c r="E25" i="40"/>
  <c r="D25" i="40"/>
  <c r="C25" i="40"/>
  <c r="K24" i="40"/>
  <c r="E24" i="40"/>
  <c r="D24" i="40"/>
  <c r="C24" i="40"/>
  <c r="K23" i="40"/>
  <c r="E23" i="40"/>
  <c r="D23" i="40"/>
  <c r="C23" i="40"/>
  <c r="K22" i="40"/>
  <c r="E22" i="40"/>
  <c r="D22" i="40"/>
  <c r="C22" i="40"/>
  <c r="K21" i="40"/>
  <c r="E21" i="40"/>
  <c r="D21" i="40"/>
  <c r="C21" i="40"/>
  <c r="K20" i="40"/>
  <c r="E20" i="40"/>
  <c r="D20" i="40"/>
  <c r="C20" i="40"/>
  <c r="K19" i="40"/>
  <c r="E19" i="40"/>
  <c r="D19" i="40"/>
  <c r="C19" i="40"/>
  <c r="K18" i="40"/>
  <c r="E18" i="40"/>
  <c r="D18" i="40"/>
  <c r="C18" i="40"/>
  <c r="K17" i="40"/>
  <c r="E17" i="40"/>
  <c r="D17" i="40"/>
  <c r="C17" i="40"/>
  <c r="K16" i="40"/>
  <c r="E16" i="40"/>
  <c r="D16" i="40"/>
  <c r="C16" i="40"/>
  <c r="K15" i="40"/>
  <c r="E15" i="40"/>
  <c r="D15" i="40"/>
  <c r="C15" i="40"/>
  <c r="K14" i="40"/>
  <c r="E14" i="40"/>
  <c r="D14" i="40"/>
  <c r="C14" i="40"/>
  <c r="K13" i="40"/>
  <c r="E13" i="40"/>
  <c r="D13" i="40"/>
  <c r="C13" i="40"/>
  <c r="K12" i="40"/>
  <c r="E12" i="40"/>
  <c r="D12" i="40"/>
  <c r="C12" i="40"/>
  <c r="K11" i="40"/>
  <c r="E11" i="40"/>
  <c r="D11" i="40"/>
  <c r="C11" i="40"/>
  <c r="K10" i="40"/>
  <c r="E10" i="40"/>
  <c r="D10" i="40"/>
  <c r="C10" i="40"/>
  <c r="K9" i="40"/>
  <c r="E9" i="40"/>
  <c r="D9" i="40"/>
  <c r="C9" i="40"/>
  <c r="K8" i="40"/>
  <c r="E8" i="40"/>
  <c r="D8" i="40"/>
  <c r="C8" i="40"/>
  <c r="K7" i="40"/>
  <c r="E7" i="40"/>
  <c r="D7" i="40"/>
  <c r="C7" i="40"/>
  <c r="K6" i="40"/>
  <c r="E6" i="40"/>
  <c r="D6" i="40"/>
  <c r="C6" i="40"/>
  <c r="K5" i="40"/>
  <c r="E5" i="40"/>
  <c r="D5" i="40"/>
  <c r="C5" i="40"/>
  <c r="K4" i="40"/>
  <c r="H4" i="40"/>
  <c r="G4" i="40"/>
  <c r="F4" i="40"/>
  <c r="E4" i="40"/>
  <c r="D4" i="40"/>
  <c r="C4" i="40"/>
  <c r="S17" i="5" l="1"/>
  <c r="K25" i="34"/>
  <c r="K51" i="34"/>
  <c r="K44" i="34"/>
  <c r="K23" i="34"/>
  <c r="K34" i="34"/>
  <c r="K29" i="34"/>
  <c r="K28" i="34"/>
  <c r="K57" i="34"/>
  <c r="K55" i="34"/>
  <c r="K53" i="34"/>
  <c r="K56" i="34"/>
  <c r="K58" i="34"/>
  <c r="K52" i="34"/>
  <c r="K33" i="34"/>
  <c r="K18" i="34"/>
  <c r="K39" i="34"/>
  <c r="K38" i="34"/>
  <c r="K36" i="34"/>
  <c r="K17" i="34"/>
  <c r="K16" i="34"/>
  <c r="K21" i="34"/>
  <c r="K31" i="34"/>
  <c r="K22" i="34"/>
  <c r="K35" i="34"/>
  <c r="K37" i="34"/>
  <c r="K40" i="34"/>
  <c r="K41" i="34"/>
  <c r="K43" i="34"/>
  <c r="K15" i="34"/>
  <c r="K30" i="34"/>
  <c r="K32" i="34"/>
  <c r="K42" i="34"/>
  <c r="K20" i="34"/>
  <c r="S24" i="5"/>
  <c r="S22" i="5"/>
  <c r="S56" i="5"/>
  <c r="S57" i="5"/>
  <c r="S53" i="5"/>
  <c r="S47" i="5"/>
  <c r="S49" i="5"/>
  <c r="S51" i="5"/>
  <c r="S54" i="5"/>
  <c r="S55" i="5"/>
  <c r="S46" i="5"/>
  <c r="S20" i="5"/>
  <c r="S21" i="5"/>
  <c r="S52" i="5"/>
  <c r="S50" i="5"/>
  <c r="S43" i="5"/>
  <c r="S42" i="5"/>
  <c r="S44" i="5"/>
  <c r="S23" i="5"/>
  <c r="S32" i="5"/>
  <c r="S48" i="5"/>
  <c r="S30" i="5"/>
  <c r="S38" i="5"/>
  <c r="S16" i="5"/>
  <c r="S35" i="5"/>
  <c r="S37" i="5"/>
  <c r="S11" i="5"/>
  <c r="S18" i="5"/>
  <c r="S31" i="5"/>
  <c r="S15" i="5"/>
  <c r="S12" i="5"/>
  <c r="S29" i="5"/>
  <c r="S34" i="5"/>
  <c r="S28" i="5"/>
  <c r="S33" i="5"/>
  <c r="S39" i="5"/>
  <c r="S10" i="5"/>
  <c r="S26" i="5"/>
  <c r="S27" i="5"/>
  <c r="S13" i="5"/>
  <c r="S36" i="5"/>
  <c r="S14" i="5"/>
  <c r="S40" i="5"/>
</calcChain>
</file>

<file path=xl/sharedStrings.xml><?xml version="1.0" encoding="utf-8"?>
<sst xmlns="http://schemas.openxmlformats.org/spreadsheetml/2006/main" count="4037" uniqueCount="479">
  <si>
    <t>3rd</t>
  </si>
  <si>
    <t>4th</t>
  </si>
  <si>
    <t>Event Name</t>
  </si>
  <si>
    <t>Format</t>
  </si>
  <si>
    <t>Resort</t>
  </si>
  <si>
    <t>Country</t>
  </si>
  <si>
    <t>Date</t>
  </si>
  <si>
    <t>Rank</t>
  </si>
  <si>
    <t>Total</t>
  </si>
  <si>
    <t>Final</t>
  </si>
  <si>
    <t>Norwich</t>
  </si>
  <si>
    <t>66% Turns, 33% Air</t>
  </si>
  <si>
    <t>UK</t>
  </si>
  <si>
    <t>Group 3</t>
  </si>
  <si>
    <t>Group Table 1</t>
  </si>
  <si>
    <t>Group Table 2</t>
  </si>
  <si>
    <t>Group Table 3</t>
  </si>
  <si>
    <t>Wins</t>
  </si>
  <si>
    <t>Name</t>
  </si>
  <si>
    <t>Quarter Final 1</t>
  </si>
  <si>
    <t>Semi Final 1</t>
  </si>
  <si>
    <t>Quarter Final 2</t>
  </si>
  <si>
    <t>RESULT</t>
  </si>
  <si>
    <t>Quarter Final 3</t>
  </si>
  <si>
    <t>Semi Final 2</t>
  </si>
  <si>
    <t>Small Final</t>
  </si>
  <si>
    <t xml:space="preserve">Quarter Final 4	</t>
  </si>
  <si>
    <t>Final Ranking</t>
  </si>
  <si>
    <t>1st SEED</t>
  </si>
  <si>
    <t>2nd SEED</t>
  </si>
  <si>
    <t>3rd SEED</t>
  </si>
  <si>
    <t>4th SEED</t>
  </si>
  <si>
    <t>Round of 16</t>
  </si>
  <si>
    <t>Semi Finals</t>
  </si>
  <si>
    <t>9 --</t>
  </si>
  <si>
    <t>Grom Female Ski</t>
  </si>
  <si>
    <t>Youth Female Ski</t>
  </si>
  <si>
    <t>Junior Female Ski</t>
  </si>
  <si>
    <t>Grom Male Ski</t>
  </si>
  <si>
    <t>Grom Female Board</t>
  </si>
  <si>
    <t>Grom Male Board</t>
  </si>
  <si>
    <t>ATHLETE NAME</t>
  </si>
  <si>
    <t>ATHLETE SURNAME</t>
  </si>
  <si>
    <t>EVENT POINTS</t>
  </si>
  <si>
    <t>YOB</t>
  </si>
  <si>
    <t>GENDER</t>
  </si>
  <si>
    <t>AGE GROUP</t>
  </si>
  <si>
    <t>Unknown</t>
  </si>
  <si>
    <t>Dual Slalom</t>
  </si>
  <si>
    <t>Moguls</t>
  </si>
  <si>
    <t>SkiCross</t>
  </si>
  <si>
    <t>Board Cross</t>
  </si>
  <si>
    <t>Slopestyle Ski</t>
  </si>
  <si>
    <t>Slopestyle Board</t>
  </si>
  <si>
    <t>COMPETITION</t>
  </si>
  <si>
    <t>TRAINING</t>
  </si>
  <si>
    <t>REGISTRATION</t>
  </si>
  <si>
    <t>NUMBER</t>
  </si>
  <si>
    <t>1ST RUN</t>
  </si>
  <si>
    <t>2ND RUN</t>
  </si>
  <si>
    <t>BEST TIME</t>
  </si>
  <si>
    <t>Last 16 1</t>
  </si>
  <si>
    <t>Last 16 3</t>
  </si>
  <si>
    <t>Last 16 4</t>
  </si>
  <si>
    <t>Last 16 5</t>
  </si>
  <si>
    <t>Last 16 6</t>
  </si>
  <si>
    <t>Last 16 7</t>
  </si>
  <si>
    <t>Last 16 8</t>
  </si>
  <si>
    <t>RANKING</t>
  </si>
  <si>
    <t>POINTS</t>
  </si>
  <si>
    <t>Slalom</t>
  </si>
  <si>
    <t>Ski Cross</t>
  </si>
  <si>
    <t>AGE RANKING</t>
  </si>
  <si>
    <t>SEEDING</t>
  </si>
  <si>
    <t>PLACING</t>
  </si>
  <si>
    <t>Youth Male Ski</t>
  </si>
  <si>
    <t>Junior Male Ski</t>
  </si>
  <si>
    <t>Youth Female Board</t>
  </si>
  <si>
    <t>Junior Female Board</t>
  </si>
  <si>
    <t>Youth Male Board</t>
  </si>
  <si>
    <t>Junior Male Board</t>
  </si>
  <si>
    <t>RUN 1</t>
  </si>
  <si>
    <t>Futures Championships</t>
  </si>
  <si>
    <t>Judge 1 T</t>
  </si>
  <si>
    <t>Judge 2 T</t>
  </si>
  <si>
    <t>RUN 2</t>
  </si>
  <si>
    <t>REG</t>
  </si>
  <si>
    <t>Best</t>
  </si>
  <si>
    <t>Results</t>
  </si>
  <si>
    <t>rank(M10, $M$10:$M$107)</t>
  </si>
  <si>
    <t>FORMULAS</t>
  </si>
  <si>
    <t>1) Sort, Gender &gt; Age Group &gt; "Best"</t>
  </si>
  <si>
    <t>2) Copy "Rank" formula per age group</t>
  </si>
  <si>
    <t>Points</t>
  </si>
  <si>
    <t>6+</t>
  </si>
  <si>
    <t>Final RUN 1</t>
  </si>
  <si>
    <t>Final RUN 2</t>
  </si>
  <si>
    <t>POINTS SYSTEM</t>
  </si>
  <si>
    <t>Joshua</t>
  </si>
  <si>
    <t>Abrey</t>
  </si>
  <si>
    <t>Male</t>
  </si>
  <si>
    <t>Harrison</t>
  </si>
  <si>
    <t>Adkins</t>
  </si>
  <si>
    <t>Alston</t>
  </si>
  <si>
    <t>Female</t>
  </si>
  <si>
    <t>Tom</t>
  </si>
  <si>
    <t>Bartlett</t>
  </si>
  <si>
    <t>Felix</t>
  </si>
  <si>
    <t>Battle</t>
  </si>
  <si>
    <t xml:space="preserve">Maximus </t>
  </si>
  <si>
    <t>Baxter-Fox</t>
  </si>
  <si>
    <t>Casper</t>
  </si>
  <si>
    <t>Bond</t>
  </si>
  <si>
    <t>Reuben</t>
  </si>
  <si>
    <t>Borley</t>
  </si>
  <si>
    <t>Sia</t>
  </si>
  <si>
    <t>Bridges</t>
  </si>
  <si>
    <t>Madeleine</t>
  </si>
  <si>
    <t>Bucklee</t>
  </si>
  <si>
    <t>Zack</t>
  </si>
  <si>
    <t>Burckitt</t>
  </si>
  <si>
    <t>Max</t>
  </si>
  <si>
    <t>Chapman</t>
  </si>
  <si>
    <t>Betsy</t>
  </si>
  <si>
    <t>Cheongvee</t>
  </si>
  <si>
    <t>Woody</t>
  </si>
  <si>
    <t>Clark</t>
  </si>
  <si>
    <t>Charlie</t>
  </si>
  <si>
    <t>Crane</t>
  </si>
  <si>
    <t>Harry</t>
  </si>
  <si>
    <t>Croft</t>
  </si>
  <si>
    <t>Ida</t>
  </si>
  <si>
    <t>Fred</t>
  </si>
  <si>
    <t>Olivia</t>
  </si>
  <si>
    <t>Howeson</t>
  </si>
  <si>
    <t>Freya</t>
  </si>
  <si>
    <t>Tresidder</t>
  </si>
  <si>
    <t>Welsh</t>
  </si>
  <si>
    <t>Robert</t>
  </si>
  <si>
    <t>Savage</t>
  </si>
  <si>
    <t>Finlay</t>
  </si>
  <si>
    <t>O'Hara</t>
  </si>
  <si>
    <t>Evan</t>
  </si>
  <si>
    <t>Davis</t>
  </si>
  <si>
    <t>Isaac</t>
  </si>
  <si>
    <t>Zoe</t>
  </si>
  <si>
    <t>Thomas</t>
  </si>
  <si>
    <t>Cameron</t>
  </si>
  <si>
    <t>Long</t>
  </si>
  <si>
    <t>Billy</t>
  </si>
  <si>
    <t>Fishwick</t>
  </si>
  <si>
    <t>Tyler</t>
  </si>
  <si>
    <t>Reardon</t>
  </si>
  <si>
    <t>Fifi</t>
  </si>
  <si>
    <t>Turner</t>
  </si>
  <si>
    <t>Field</t>
  </si>
  <si>
    <t>Srivastava</t>
  </si>
  <si>
    <t>Hatti</t>
  </si>
  <si>
    <t>Wilson</t>
  </si>
  <si>
    <t>Georgina</t>
  </si>
  <si>
    <t>Lavers-Grafton</t>
  </si>
  <si>
    <t>Samuel</t>
  </si>
  <si>
    <t>Elderkin</t>
  </si>
  <si>
    <t>Wiggins</t>
  </si>
  <si>
    <t>Matilda</t>
  </si>
  <si>
    <t>Slater</t>
  </si>
  <si>
    <t>OWEN</t>
  </si>
  <si>
    <t>Henry</t>
  </si>
  <si>
    <t>Hale</t>
  </si>
  <si>
    <t>George</t>
  </si>
  <si>
    <t>Eastham</t>
  </si>
  <si>
    <t>Edward</t>
  </si>
  <si>
    <t>Tillett</t>
  </si>
  <si>
    <t>Elsie</t>
  </si>
  <si>
    <t xml:space="preserve">Excell </t>
  </si>
  <si>
    <t xml:space="preserve">Isabella </t>
  </si>
  <si>
    <t>Percival</t>
  </si>
  <si>
    <t>Rupert</t>
  </si>
  <si>
    <t>Menzies</t>
  </si>
  <si>
    <t xml:space="preserve">Jacob </t>
  </si>
  <si>
    <t>Fisher</t>
  </si>
  <si>
    <t>Oliver</t>
  </si>
  <si>
    <t>Graveling</t>
  </si>
  <si>
    <t>Katelyn</t>
  </si>
  <si>
    <t>Mitchell</t>
  </si>
  <si>
    <t>Langholz</t>
  </si>
  <si>
    <t>Dimitri</t>
  </si>
  <si>
    <t>Owen</t>
  </si>
  <si>
    <t xml:space="preserve">Aurelia </t>
  </si>
  <si>
    <t xml:space="preserve">Nancy </t>
  </si>
  <si>
    <t xml:space="preserve">Wilkinson </t>
  </si>
  <si>
    <t>Arthur</t>
  </si>
  <si>
    <t>Yates</t>
  </si>
  <si>
    <t>Ilex</t>
  </si>
  <si>
    <t>Smith</t>
  </si>
  <si>
    <t>Beau</t>
  </si>
  <si>
    <t>Robinson</t>
  </si>
  <si>
    <t>Cursham</t>
  </si>
  <si>
    <t>Jenson</t>
  </si>
  <si>
    <t>Hall</t>
  </si>
  <si>
    <t>Eleanor</t>
  </si>
  <si>
    <t>Fereday</t>
  </si>
  <si>
    <t>Clara</t>
  </si>
  <si>
    <t>Excell</t>
  </si>
  <si>
    <t>Davies</t>
  </si>
  <si>
    <t>Dylan</t>
  </si>
  <si>
    <t>Sweales</t>
  </si>
  <si>
    <t>Jake</t>
  </si>
  <si>
    <t>Raphael</t>
  </si>
  <si>
    <t>Lee</t>
  </si>
  <si>
    <t>William</t>
  </si>
  <si>
    <t>Reckert-Lowe</t>
  </si>
  <si>
    <t>Gabriella</t>
  </si>
  <si>
    <t>Kearns</t>
  </si>
  <si>
    <t>Ayrton</t>
  </si>
  <si>
    <t>Drury</t>
  </si>
  <si>
    <t xml:space="preserve">Harrison </t>
  </si>
  <si>
    <t xml:space="preserve">Banham </t>
  </si>
  <si>
    <t>Alexander</t>
  </si>
  <si>
    <t>Grodecki</t>
  </si>
  <si>
    <t>Scott</t>
  </si>
  <si>
    <t>Austin</t>
  </si>
  <si>
    <t>Halliday</t>
  </si>
  <si>
    <t>Wright</t>
  </si>
  <si>
    <t>Y</t>
  </si>
  <si>
    <t>N</t>
  </si>
  <si>
    <t>Junior</t>
  </si>
  <si>
    <t>Grom</t>
  </si>
  <si>
    <t>Youth</t>
  </si>
  <si>
    <t>y</t>
  </si>
  <si>
    <t>family@howeson.co.uk</t>
  </si>
  <si>
    <t>+44 7801704237</t>
  </si>
  <si>
    <t>harrison@adkins.co.uk</t>
  </si>
  <si>
    <t>+44 7825613602</t>
  </si>
  <si>
    <t>freyatres@btinternet.com</t>
  </si>
  <si>
    <t>+447824622193</t>
  </si>
  <si>
    <t>ian@classicsailingclub.com</t>
  </si>
  <si>
    <t>+44 7711069544</t>
  </si>
  <si>
    <t>julia@savagefamily.co.uk</t>
  </si>
  <si>
    <t>+447855839551</t>
  </si>
  <si>
    <t>+44 7855839551</t>
  </si>
  <si>
    <t>finlay.ohara@gmail.com</t>
  </si>
  <si>
    <t>+44 7787132541</t>
  </si>
  <si>
    <t>emma@davidpayne.org</t>
  </si>
  <si>
    <t>markdavis141@googlemail.com</t>
  </si>
  <si>
    <t>07834 014785</t>
  </si>
  <si>
    <t>07814 518626</t>
  </si>
  <si>
    <t>tcheongvee@hotmail.com</t>
  </si>
  <si>
    <t>+44 7471 807186</t>
  </si>
  <si>
    <t>carolinesmallen@gmail.com</t>
  </si>
  <si>
    <t>+44 07877421308</t>
  </si>
  <si>
    <t>+44 07828953434</t>
  </si>
  <si>
    <t>annabelle.long75@gmail.com</t>
  </si>
  <si>
    <t>+44 7876 224578</t>
  </si>
  <si>
    <t>07876 224578</t>
  </si>
  <si>
    <t>Haydenbaxter540@gmail.com</t>
  </si>
  <si>
    <t>+44 07843087334</t>
  </si>
  <si>
    <t>hollymag44@yahoo.com</t>
  </si>
  <si>
    <t>+44 7727 136859</t>
  </si>
  <si>
    <t>+44 07471807186</t>
  </si>
  <si>
    <t>+44 07889445307</t>
  </si>
  <si>
    <t>russellreardon1969@gmail.com</t>
  </si>
  <si>
    <t>+44 7572 160845</t>
  </si>
  <si>
    <t>+44 7460 411905</t>
  </si>
  <si>
    <t>gilesabrey@icloud.com</t>
  </si>
  <si>
    <t>+44787210014</t>
  </si>
  <si>
    <t>+447967665470</t>
  </si>
  <si>
    <t>j_turner023@hotmail.com</t>
  </si>
  <si>
    <t>+44 7793 274728</t>
  </si>
  <si>
    <t>kayakandcanoes@yahoo.co.uk</t>
  </si>
  <si>
    <t>+44 7970465883</t>
  </si>
  <si>
    <t>+447786620159</t>
  </si>
  <si>
    <t>jamie@storehouselondon.com</t>
  </si>
  <si>
    <t>+447801730577</t>
  </si>
  <si>
    <t>dan.croft@btinternet.com</t>
  </si>
  <si>
    <t>+44 7919 414145</t>
  </si>
  <si>
    <t>+44 7525 495332</t>
  </si>
  <si>
    <t>gemma.peace@live.co.uk</t>
  </si>
  <si>
    <t>+447515567854</t>
  </si>
  <si>
    <t>+447791312721</t>
  </si>
  <si>
    <t>vandana_bhatia@ymail.com</t>
  </si>
  <si>
    <t>+44 07851996263</t>
  </si>
  <si>
    <t>tomjb08@gmail.com</t>
  </si>
  <si>
    <t>missmcurtisturner@hotmail.co.uk</t>
  </si>
  <si>
    <t>+44 1202 885200</t>
  </si>
  <si>
    <t>+44 7841 538395</t>
  </si>
  <si>
    <t>emmagrafton@hotmail.com</t>
  </si>
  <si>
    <t>+44 1508 578312</t>
  </si>
  <si>
    <t>+44 7780 677616</t>
  </si>
  <si>
    <t>gamberjeanne@yahoo.co.uk</t>
  </si>
  <si>
    <t>+44 7818053286</t>
  </si>
  <si>
    <t>amaile@yahoo.com</t>
  </si>
  <si>
    <t>+447909692815</t>
  </si>
  <si>
    <t>matilda.slater56@gmail.com</t>
  </si>
  <si>
    <t>+44 1204 391940</t>
  </si>
  <si>
    <t>+44 7846 169187</t>
  </si>
  <si>
    <t>faerieowen@googlemail.com</t>
  </si>
  <si>
    <t>+447861669721</t>
  </si>
  <si>
    <t>ianhale1@gmail.com</t>
  </si>
  <si>
    <t>freeskitom@outlook.com</t>
  </si>
  <si>
    <t>+447710859541</t>
  </si>
  <si>
    <t>lmackereth@hotmail.co.uk</t>
  </si>
  <si>
    <t>sarahf_1000@yahoo.co.uk</t>
  </si>
  <si>
    <t>+44 01603866907</t>
  </si>
  <si>
    <t>+44 07825640625</t>
  </si>
  <si>
    <t>lisa@honingham.co.uk</t>
  </si>
  <si>
    <t>+44 7968450506</t>
  </si>
  <si>
    <t>Kenmenzies81@hotmail.com</t>
  </si>
  <si>
    <t>sacha.fisher@yahoo.co.uk</t>
  </si>
  <si>
    <t>+44 7701097850</t>
  </si>
  <si>
    <t>graveling107@btinternet.com</t>
  </si>
  <si>
    <t>+44 7979 913305</t>
  </si>
  <si>
    <t>+44 7515567854</t>
  </si>
  <si>
    <t>absolutelynothing2@yahoo.co.uk</t>
  </si>
  <si>
    <t>+44 7717 948839</t>
  </si>
  <si>
    <t>neil@langholz.co.uk</t>
  </si>
  <si>
    <t>+44 7759 301504</t>
  </si>
  <si>
    <t>sew.20wright@googlemail.com</t>
  </si>
  <si>
    <t>+44 07901916539</t>
  </si>
  <si>
    <t>jillclark@roadphone.co.uk</t>
  </si>
  <si>
    <t>iferrero@hotmail.com</t>
  </si>
  <si>
    <t>07455 770344</t>
  </si>
  <si>
    <t>07455 737196</t>
  </si>
  <si>
    <t>yates.ct@btopenworld.com</t>
  </si>
  <si>
    <t>+44 7729627985</t>
  </si>
  <si>
    <t>adrian@evergreenharvesting.co.uk</t>
  </si>
  <si>
    <t>+44 7879416900</t>
  </si>
  <si>
    <t>georgie_mcg@hotmail.com</t>
  </si>
  <si>
    <t>+44 7779 160855</t>
  </si>
  <si>
    <t>sambosambo1@hotmail.co.uk</t>
  </si>
  <si>
    <t>+44 7850530224</t>
  </si>
  <si>
    <t>+44 7957999481</t>
  </si>
  <si>
    <t>Sarahliz@btinternet.com</t>
  </si>
  <si>
    <t>jemmacrane80@gmail.com</t>
  </si>
  <si>
    <t>+44 7921727662</t>
  </si>
  <si>
    <t>jennydavies0774@gmail.com</t>
  </si>
  <si>
    <t>lynseyjsweales@gmail.com</t>
  </si>
  <si>
    <t>+44 7734084254</t>
  </si>
  <si>
    <t>jake@activejake.com</t>
  </si>
  <si>
    <t>+44 7498 152969</t>
  </si>
  <si>
    <t>+44 7909 336966</t>
  </si>
  <si>
    <t>sophie.r.lee@gmail.com</t>
  </si>
  <si>
    <t>+44 7815580319</t>
  </si>
  <si>
    <t>s.reckert83@googlemail.com</t>
  </si>
  <si>
    <t>+44 7717870353</t>
  </si>
  <si>
    <t>sam_1984_2007@hotmail.co.uk</t>
  </si>
  <si>
    <t>+44 7889365220</t>
  </si>
  <si>
    <t>alex.grodecki@outlook.com</t>
  </si>
  <si>
    <t>lucyannabond100@gmail.com</t>
  </si>
  <si>
    <t>+44 7879871648</t>
  </si>
  <si>
    <t>+44 7885612700</t>
  </si>
  <si>
    <t>gborley@me.com</t>
  </si>
  <si>
    <t>EMAIL</t>
  </si>
  <si>
    <t>CONTACT 1</t>
  </si>
  <si>
    <t>CONTACT 2</t>
  </si>
  <si>
    <t>Finnley</t>
  </si>
  <si>
    <t>James.kearns@icloud.com</t>
  </si>
  <si>
    <t>orders@bridgeshome.co.uk</t>
  </si>
  <si>
    <t>simon.robinson@pitchandsync.com</t>
  </si>
  <si>
    <t>colneyrarebreeds@hotmail.co.uk</t>
  </si>
  <si>
    <t>mark.tillett@hotmail.co.uk</t>
  </si>
  <si>
    <t>gembanham@hotmail.co.uk</t>
  </si>
  <si>
    <t>Lisaryans@yahoo.co.uk</t>
  </si>
  <si>
    <t>Havrey</t>
  </si>
  <si>
    <t>Stanley</t>
  </si>
  <si>
    <t>07815807475</t>
  </si>
  <si>
    <t>Ski / Board</t>
  </si>
  <si>
    <t>Ski</t>
  </si>
  <si>
    <t>Board</t>
  </si>
  <si>
    <t>Esme</t>
  </si>
  <si>
    <t>Anderson</t>
  </si>
  <si>
    <t>mail.boxcomputing@gmail.com</t>
  </si>
  <si>
    <t>‭+44 7802 308233‬</t>
  </si>
  <si>
    <t>DSQ</t>
  </si>
  <si>
    <t>Board Y/J</t>
  </si>
  <si>
    <t>Dimitri Owen</t>
  </si>
  <si>
    <t>Ed Tillet</t>
  </si>
  <si>
    <t>Jacob Fisher</t>
  </si>
  <si>
    <t>Board Grom</t>
  </si>
  <si>
    <t>Matilde Slater</t>
  </si>
  <si>
    <t>Cameron Long</t>
  </si>
  <si>
    <t>Olivia Howeson</t>
  </si>
  <si>
    <t>Madeleine Welsh</t>
  </si>
  <si>
    <t>Freya Tresidder</t>
  </si>
  <si>
    <t>Sia Srivastava</t>
  </si>
  <si>
    <t>Esme Anderson</t>
  </si>
  <si>
    <t>Georgina Lavers Grafton</t>
  </si>
  <si>
    <t>Ida Croft</t>
  </si>
  <si>
    <t>Madeleine Bucklee</t>
  </si>
  <si>
    <t>Gabriella Kearns</t>
  </si>
  <si>
    <t>Sia Bridges</t>
  </si>
  <si>
    <t>Katelyn Mitchell</t>
  </si>
  <si>
    <t>Fifi Turner</t>
  </si>
  <si>
    <t>Eleanor Fereday</t>
  </si>
  <si>
    <t>Clara Excell</t>
  </si>
  <si>
    <t>Aurelia Battle</t>
  </si>
  <si>
    <t>Betsy Cheongvee</t>
  </si>
  <si>
    <t>Fred Croft</t>
  </si>
  <si>
    <t>Oliver Langholz</t>
  </si>
  <si>
    <t>Zack Bucklee</t>
  </si>
  <si>
    <t>Harry Wright</t>
  </si>
  <si>
    <t>William Reckert Lowe</t>
  </si>
  <si>
    <t>Jenson Hall</t>
  </si>
  <si>
    <t>Felix Battle</t>
  </si>
  <si>
    <t>George Davies</t>
  </si>
  <si>
    <t>Beau Robinson</t>
  </si>
  <si>
    <t>Henry Hale</t>
  </si>
  <si>
    <t>Woody Clark</t>
  </si>
  <si>
    <t>Dylan Sweales</t>
  </si>
  <si>
    <t>Oliver Graveling</t>
  </si>
  <si>
    <t>George Estham</t>
  </si>
  <si>
    <t>Percy Alston</t>
  </si>
  <si>
    <t>Harvey Stanley</t>
  </si>
  <si>
    <t>Tom Barlett</t>
  </si>
  <si>
    <t>Alexander Grodecki</t>
  </si>
  <si>
    <t>Harrison Adkins</t>
  </si>
  <si>
    <t>Tom Cursham</t>
  </si>
  <si>
    <t>Harrison Banham</t>
  </si>
  <si>
    <t>Sam Elderkin</t>
  </si>
  <si>
    <t>Max Chapman</t>
  </si>
  <si>
    <t>Isaac Cheongvee</t>
  </si>
  <si>
    <t>Thomas Wilson</t>
  </si>
  <si>
    <t>Joshua Abrey</t>
  </si>
  <si>
    <t>Billy Fishwick</t>
  </si>
  <si>
    <t>Tyler Reardon</t>
  </si>
  <si>
    <t>Robert Savage</t>
  </si>
  <si>
    <t>BYE</t>
  </si>
  <si>
    <t>Tom Wilson</t>
  </si>
  <si>
    <t>Tom Bartlett</t>
  </si>
  <si>
    <t>Georgina LG</t>
  </si>
  <si>
    <t>Josh Abrey</t>
  </si>
  <si>
    <t>1st</t>
  </si>
  <si>
    <t>2nd</t>
  </si>
  <si>
    <t>DISCIPLINE</t>
  </si>
  <si>
    <t>Eastman</t>
  </si>
  <si>
    <t>Futures Championships - Slopestyle Board</t>
  </si>
  <si>
    <t>Run 1</t>
  </si>
  <si>
    <t>Run 2</t>
  </si>
  <si>
    <t>Run 1 Z1</t>
  </si>
  <si>
    <t>Run 1 Z2</t>
  </si>
  <si>
    <t>Run 1 Z3</t>
  </si>
  <si>
    <t>Run 1 Z4</t>
  </si>
  <si>
    <t>Run 2 Z1</t>
  </si>
  <si>
    <t>Run 2 Z2</t>
  </si>
  <si>
    <t>Run 2 Z3</t>
  </si>
  <si>
    <t>Run 2 Z4</t>
  </si>
  <si>
    <t>Jacob</t>
  </si>
  <si>
    <t>/25 Each Zone - /100 Total</t>
  </si>
  <si>
    <t>6th October</t>
  </si>
  <si>
    <t>Maximus</t>
  </si>
  <si>
    <t>Baxter-Fx</t>
  </si>
  <si>
    <t>Banham</t>
  </si>
  <si>
    <t>Judge 2 A</t>
  </si>
  <si>
    <t>Harvey</t>
  </si>
  <si>
    <t>Board Slalom</t>
  </si>
  <si>
    <t>Ski Slalom</t>
  </si>
  <si>
    <t>CHAMPIONSHIP POINTS</t>
  </si>
  <si>
    <t>Charlie Crane</t>
  </si>
  <si>
    <t>George Eastman</t>
  </si>
  <si>
    <t>Woody Clarke</t>
  </si>
  <si>
    <t>SMALL</t>
  </si>
  <si>
    <t>William Reckert- Lowe</t>
  </si>
  <si>
    <t>Raphael Lee</t>
  </si>
  <si>
    <t>Madeline Bucklee</t>
  </si>
  <si>
    <t>Hatti Wilson</t>
  </si>
  <si>
    <t>Zoe Davis</t>
  </si>
  <si>
    <t>3 DSQ</t>
  </si>
  <si>
    <t>Tom Halliday</t>
  </si>
  <si>
    <t>Cameron Field</t>
  </si>
  <si>
    <t>Rob Savage</t>
  </si>
  <si>
    <t>Evan Davis</t>
  </si>
  <si>
    <t>Austin Scott</t>
  </si>
  <si>
    <t>Georgina Laver Grafton</t>
  </si>
  <si>
    <t>Alex Grodecki</t>
  </si>
  <si>
    <t>Olivet Langholz</t>
  </si>
  <si>
    <t>George Davis</t>
  </si>
  <si>
    <t>Jacob Fischer</t>
  </si>
  <si>
    <t>2 DSQ</t>
  </si>
  <si>
    <t>Edward Tillet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</si>
</sst>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DD0806"/>
      <name val="Arial"/>
      <family val="2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000000"/>
      <name val="Calibri"/>
      <family val="2"/>
    </font>
    <font>
      <b/>
      <i/>
      <sz val="13"/>
      <color theme="0"/>
      <name val="Arial"/>
      <family val="2"/>
    </font>
    <font>
      <sz val="13"/>
      <color theme="1"/>
      <name val="Arial"/>
      <family val="2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theme="1"/>
      <name val="Calibri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 (Body)"/>
    </font>
    <font>
      <sz val="10"/>
      <color rgb="FF000000"/>
      <name val="Aptos Narrow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rgb="FFFF7E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4" tint="0.59999389629810485"/>
      </patternFill>
    </fill>
    <fill>
      <patternFill patternType="solid">
        <fgColor theme="6"/>
        <bgColor theme="4" tint="0.79998168889431442"/>
      </patternFill>
    </fill>
    <fill>
      <patternFill patternType="solid">
        <fgColor rgb="FFB7DEE8"/>
        <bgColor indexed="64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7"/>
  </cellStyleXfs>
  <cellXfs count="3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10" fillId="0" borderId="0" xfId="0" applyFont="1"/>
    <xf numFmtId="0" fontId="0" fillId="7" borderId="25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7" borderId="28" xfId="0" applyFill="1" applyBorder="1" applyAlignment="1">
      <alignment horizontal="center"/>
    </xf>
    <xf numFmtId="0" fontId="0" fillId="0" borderId="30" xfId="0" applyBorder="1"/>
    <xf numFmtId="0" fontId="0" fillId="0" borderId="29" xfId="0" applyBorder="1"/>
    <xf numFmtId="0" fontId="0" fillId="0" borderId="28" xfId="0" applyBorder="1"/>
    <xf numFmtId="0" fontId="0" fillId="7" borderId="25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left"/>
    </xf>
    <xf numFmtId="0" fontId="6" fillId="0" borderId="0" xfId="0" applyFont="1"/>
    <xf numFmtId="0" fontId="0" fillId="7" borderId="31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7" borderId="31" xfId="0" applyFont="1" applyFill="1" applyBorder="1" applyAlignment="1">
      <alignment horizontal="center"/>
    </xf>
    <xf numFmtId="0" fontId="0" fillId="0" borderId="31" xfId="0" applyBorder="1"/>
    <xf numFmtId="0" fontId="0" fillId="0" borderId="0" xfId="0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7" xfId="0" applyBorder="1"/>
    <xf numFmtId="0" fontId="0" fillId="0" borderId="36" xfId="0" applyBorder="1"/>
    <xf numFmtId="0" fontId="0" fillId="0" borderId="37" xfId="0" applyBorder="1"/>
    <xf numFmtId="0" fontId="0" fillId="0" borderId="17" xfId="0" applyBorder="1"/>
    <xf numFmtId="0" fontId="15" fillId="0" borderId="17" xfId="0" applyFont="1" applyBorder="1" applyAlignment="1">
      <alignment horizontal="center"/>
    </xf>
    <xf numFmtId="0" fontId="12" fillId="0" borderId="7" xfId="0" applyFont="1" applyBorder="1"/>
    <xf numFmtId="0" fontId="2" fillId="0" borderId="20" xfId="0" applyFont="1" applyBorder="1"/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47" xfId="0" applyFont="1" applyBorder="1"/>
    <xf numFmtId="0" fontId="2" fillId="0" borderId="53" xfId="0" applyFont="1" applyBorder="1"/>
    <xf numFmtId="0" fontId="2" fillId="0" borderId="7" xfId="0" applyFont="1" applyBorder="1"/>
    <xf numFmtId="0" fontId="2" fillId="0" borderId="54" xfId="0" applyFont="1" applyBorder="1"/>
    <xf numFmtId="0" fontId="0" fillId="0" borderId="53" xfId="0" applyBorder="1"/>
    <xf numFmtId="0" fontId="0" fillId="0" borderId="54" xfId="0" applyBorder="1"/>
    <xf numFmtId="0" fontId="0" fillId="0" borderId="48" xfId="0" applyBorder="1"/>
    <xf numFmtId="0" fontId="0" fillId="0" borderId="49" xfId="0" applyBorder="1"/>
    <xf numFmtId="0" fontId="0" fillId="0" borderId="23" xfId="0" applyBorder="1"/>
    <xf numFmtId="0" fontId="4" fillId="0" borderId="46" xfId="0" applyFont="1" applyBorder="1"/>
    <xf numFmtId="0" fontId="12" fillId="0" borderId="53" xfId="0" applyFont="1" applyBorder="1"/>
    <xf numFmtId="0" fontId="0" fillId="8" borderId="0" xfId="0" applyFill="1" applyAlignment="1">
      <alignment horizontal="center"/>
    </xf>
    <xf numFmtId="0" fontId="13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0" fillId="8" borderId="0" xfId="0" applyFill="1"/>
    <xf numFmtId="0" fontId="13" fillId="8" borderId="0" xfId="0" applyFont="1" applyFill="1"/>
    <xf numFmtId="0" fontId="12" fillId="8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2" fillId="8" borderId="0" xfId="0" applyFont="1" applyFill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7" xfId="0" applyFill="1" applyBorder="1"/>
    <xf numFmtId="0" fontId="16" fillId="10" borderId="7" xfId="0" applyFont="1" applyFill="1" applyBorder="1"/>
    <xf numFmtId="0" fontId="16" fillId="11" borderId="7" xfId="0" applyFont="1" applyFill="1" applyBorder="1"/>
    <xf numFmtId="0" fontId="16" fillId="8" borderId="7" xfId="0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2" xfId="0" applyFont="1" applyBorder="1"/>
    <xf numFmtId="0" fontId="12" fillId="0" borderId="15" xfId="0" applyFont="1" applyBorder="1"/>
    <xf numFmtId="0" fontId="13" fillId="0" borderId="7" xfId="0" applyFont="1" applyBorder="1"/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0" borderId="0" xfId="0" applyFont="1"/>
    <xf numFmtId="0" fontId="18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7" xfId="0" applyFont="1" applyBorder="1"/>
    <xf numFmtId="0" fontId="14" fillId="0" borderId="7" xfId="0" applyFont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12" fillId="0" borderId="0" xfId="0" applyNumberFormat="1" applyFont="1" applyAlignment="1">
      <alignment horizontal="center"/>
    </xf>
    <xf numFmtId="0" fontId="12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2" fillId="3" borderId="60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2" fillId="3" borderId="61" xfId="0" applyFont="1" applyFill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9" fillId="0" borderId="18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12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2" fillId="3" borderId="6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9" fillId="7" borderId="54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 vertical="center"/>
    </xf>
    <xf numFmtId="0" fontId="19" fillId="7" borderId="48" xfId="0" applyFont="1" applyFill="1" applyBorder="1" applyAlignment="1">
      <alignment horizontal="center" vertical="center"/>
    </xf>
    <xf numFmtId="0" fontId="19" fillId="7" borderId="46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2" fillId="8" borderId="0" xfId="0" applyFont="1" applyFill="1"/>
    <xf numFmtId="0" fontId="0" fillId="0" borderId="46" xfId="0" applyBorder="1"/>
    <xf numFmtId="0" fontId="12" fillId="0" borderId="47" xfId="0" applyFont="1" applyBorder="1" applyAlignment="1">
      <alignment horizontal="center" vertical="center"/>
    </xf>
    <xf numFmtId="0" fontId="13" fillId="0" borderId="47" xfId="0" applyFont="1" applyBorder="1"/>
    <xf numFmtId="0" fontId="13" fillId="0" borderId="47" xfId="0" applyFont="1" applyBorder="1" applyAlignment="1">
      <alignment horizontal="center" vertical="center"/>
    </xf>
    <xf numFmtId="2" fontId="0" fillId="0" borderId="47" xfId="0" applyNumberFormat="1" applyBorder="1" applyAlignment="1">
      <alignment horizontal="center"/>
    </xf>
    <xf numFmtId="2" fontId="12" fillId="0" borderId="47" xfId="0" applyNumberFormat="1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49" xfId="0" applyFont="1" applyBorder="1" applyAlignment="1">
      <alignment horizontal="center" vertical="center"/>
    </xf>
    <xf numFmtId="0" fontId="13" fillId="0" borderId="49" xfId="0" applyFont="1" applyBorder="1"/>
    <xf numFmtId="0" fontId="13" fillId="0" borderId="49" xfId="0" applyFont="1" applyBorder="1" applyAlignment="1">
      <alignment horizontal="center" vertical="center"/>
    </xf>
    <xf numFmtId="2" fontId="12" fillId="0" borderId="49" xfId="0" applyNumberFormat="1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0" fillId="0" borderId="21" xfId="0" applyBorder="1"/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/>
    <xf numFmtId="0" fontId="13" fillId="0" borderId="39" xfId="0" applyFont="1" applyBorder="1" applyAlignment="1">
      <alignment horizontal="center" vertical="center"/>
    </xf>
    <xf numFmtId="2" fontId="0" fillId="0" borderId="39" xfId="0" applyNumberFormat="1" applyBorder="1" applyAlignment="1">
      <alignment horizontal="center"/>
    </xf>
    <xf numFmtId="2" fontId="12" fillId="0" borderId="39" xfId="0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9" xfId="0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7" xfId="0" applyFont="1" applyBorder="1"/>
    <xf numFmtId="0" fontId="15" fillId="0" borderId="4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2" fillId="0" borderId="7" xfId="1"/>
    <xf numFmtId="0" fontId="12" fillId="0" borderId="7" xfId="1" applyAlignment="1">
      <alignment horizontal="center" vertical="center"/>
    </xf>
    <xf numFmtId="0" fontId="12" fillId="0" borderId="7" xfId="1" applyAlignment="1">
      <alignment horizontal="center"/>
    </xf>
    <xf numFmtId="0" fontId="13" fillId="0" borderId="7" xfId="1" applyFont="1" applyAlignment="1">
      <alignment horizontal="center"/>
    </xf>
    <xf numFmtId="0" fontId="14" fillId="0" borderId="7" xfId="1" applyFont="1" applyAlignment="1">
      <alignment horizontal="center"/>
    </xf>
    <xf numFmtId="0" fontId="12" fillId="0" borderId="47" xfId="1" applyBorder="1" applyAlignment="1">
      <alignment horizontal="center"/>
    </xf>
    <xf numFmtId="0" fontId="13" fillId="0" borderId="47" xfId="1" applyFont="1" applyBorder="1" applyAlignment="1">
      <alignment horizontal="center"/>
    </xf>
    <xf numFmtId="0" fontId="12" fillId="0" borderId="47" xfId="1" applyBorder="1"/>
    <xf numFmtId="0" fontId="12" fillId="0" borderId="47" xfId="1" applyBorder="1" applyAlignment="1">
      <alignment horizontal="center" vertical="center"/>
    </xf>
    <xf numFmtId="0" fontId="13" fillId="0" borderId="20" xfId="1" applyFont="1" applyBorder="1" applyAlignment="1">
      <alignment horizontal="center"/>
    </xf>
    <xf numFmtId="0" fontId="13" fillId="0" borderId="54" xfId="1" applyFont="1" applyBorder="1" applyAlignment="1">
      <alignment horizontal="center"/>
    </xf>
    <xf numFmtId="0" fontId="12" fillId="0" borderId="54" xfId="1" applyBorder="1"/>
    <xf numFmtId="0" fontId="16" fillId="0" borderId="7" xfId="1" applyFont="1"/>
    <xf numFmtId="0" fontId="12" fillId="0" borderId="54" xfId="1" applyBorder="1" applyAlignment="1">
      <alignment horizontal="center"/>
    </xf>
    <xf numFmtId="0" fontId="12" fillId="0" borderId="49" xfId="1" applyBorder="1" applyAlignment="1">
      <alignment horizontal="center"/>
    </xf>
    <xf numFmtId="0" fontId="13" fillId="0" borderId="49" xfId="1" applyFont="1" applyBorder="1" applyAlignment="1">
      <alignment horizontal="center"/>
    </xf>
    <xf numFmtId="0" fontId="16" fillId="0" borderId="49" xfId="1" applyFont="1" applyBorder="1"/>
    <xf numFmtId="0" fontId="12" fillId="0" borderId="49" xfId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0" fontId="12" fillId="0" borderId="49" xfId="1" applyBorder="1"/>
    <xf numFmtId="0" fontId="14" fillId="0" borderId="59" xfId="1" applyFont="1" applyBorder="1" applyAlignment="1">
      <alignment horizontal="center"/>
    </xf>
    <xf numFmtId="0" fontId="12" fillId="0" borderId="59" xfId="1" applyBorder="1" applyAlignment="1">
      <alignment horizontal="center"/>
    </xf>
    <xf numFmtId="0" fontId="12" fillId="0" borderId="65" xfId="1" applyBorder="1" applyAlignment="1">
      <alignment horizontal="center"/>
    </xf>
    <xf numFmtId="0" fontId="12" fillId="0" borderId="17" xfId="1" applyBorder="1" applyAlignment="1">
      <alignment horizontal="center"/>
    </xf>
    <xf numFmtId="0" fontId="14" fillId="0" borderId="74" xfId="1" applyFont="1" applyBorder="1" applyAlignment="1">
      <alignment horizontal="center"/>
    </xf>
    <xf numFmtId="0" fontId="14" fillId="0" borderId="39" xfId="1" applyFont="1" applyBorder="1" applyAlignment="1">
      <alignment horizontal="center"/>
    </xf>
    <xf numFmtId="0" fontId="15" fillId="0" borderId="39" xfId="1" applyFont="1" applyBorder="1"/>
    <xf numFmtId="0" fontId="15" fillId="0" borderId="39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/>
    </xf>
    <xf numFmtId="0" fontId="13" fillId="0" borderId="59" xfId="1" applyFont="1" applyBorder="1" applyAlignment="1">
      <alignment horizontal="center"/>
    </xf>
    <xf numFmtId="0" fontId="13" fillId="0" borderId="65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2" fontId="12" fillId="0" borderId="7" xfId="1" applyNumberFormat="1" applyAlignment="1">
      <alignment horizontal="center"/>
    </xf>
    <xf numFmtId="0" fontId="8" fillId="0" borderId="7" xfId="1" applyFont="1" applyAlignment="1">
      <alignment horizontal="center" vertical="center"/>
    </xf>
    <xf numFmtId="0" fontId="12" fillId="0" borderId="17" xfId="1" applyBorder="1"/>
    <xf numFmtId="0" fontId="12" fillId="7" borderId="28" xfId="1" applyFill="1" applyBorder="1" applyAlignment="1">
      <alignment horizontal="center"/>
    </xf>
    <xf numFmtId="0" fontId="12" fillId="0" borderId="37" xfId="1" applyBorder="1"/>
    <xf numFmtId="0" fontId="12" fillId="7" borderId="25" xfId="1" applyFill="1" applyBorder="1" applyAlignment="1">
      <alignment horizontal="center"/>
    </xf>
    <xf numFmtId="0" fontId="12" fillId="0" borderId="28" xfId="1" applyBorder="1"/>
    <xf numFmtId="0" fontId="12" fillId="0" borderId="30" xfId="1" applyBorder="1"/>
    <xf numFmtId="0" fontId="12" fillId="0" borderId="36" xfId="1" applyBorder="1"/>
    <xf numFmtId="0" fontId="12" fillId="0" borderId="29" xfId="1" applyBorder="1"/>
    <xf numFmtId="0" fontId="12" fillId="7" borderId="28" xfId="1" applyFill="1" applyBorder="1" applyAlignment="1">
      <alignment horizontal="center" vertical="center"/>
    </xf>
    <xf numFmtId="0" fontId="12" fillId="7" borderId="25" xfId="1" applyFill="1" applyBorder="1" applyAlignment="1">
      <alignment horizontal="center" vertical="center"/>
    </xf>
    <xf numFmtId="0" fontId="12" fillId="0" borderId="27" xfId="1" applyBorder="1"/>
    <xf numFmtId="0" fontId="12" fillId="7" borderId="74" xfId="1" applyFill="1" applyBorder="1" applyAlignment="1">
      <alignment horizontal="center" vertical="center"/>
    </xf>
    <xf numFmtId="0" fontId="12" fillId="0" borderId="26" xfId="1" applyBorder="1"/>
    <xf numFmtId="0" fontId="15" fillId="0" borderId="17" xfId="1" applyFont="1" applyBorder="1" applyAlignment="1">
      <alignment horizontal="center"/>
    </xf>
    <xf numFmtId="0" fontId="10" fillId="0" borderId="7" xfId="1" applyFont="1"/>
    <xf numFmtId="0" fontId="12" fillId="0" borderId="36" xfId="1" applyBorder="1" applyAlignment="1">
      <alignment horizontal="right"/>
    </xf>
    <xf numFmtId="0" fontId="12" fillId="0" borderId="7" xfId="1" applyAlignment="1">
      <alignment horizontal="left"/>
    </xf>
    <xf numFmtId="0" fontId="12" fillId="0" borderId="31" xfId="1" applyBorder="1"/>
    <xf numFmtId="0" fontId="11" fillId="7" borderId="31" xfId="1" applyFont="1" applyFill="1" applyBorder="1" applyAlignment="1">
      <alignment horizontal="center"/>
    </xf>
    <xf numFmtId="0" fontId="12" fillId="0" borderId="31" xfId="1" applyBorder="1" applyAlignment="1">
      <alignment horizontal="left"/>
    </xf>
    <xf numFmtId="0" fontId="6" fillId="0" borderId="7" xfId="1" applyFont="1"/>
    <xf numFmtId="0" fontId="6" fillId="7" borderId="31" xfId="1" applyFont="1" applyFill="1" applyBorder="1" applyAlignment="1">
      <alignment horizontal="left"/>
    </xf>
    <xf numFmtId="0" fontId="6" fillId="7" borderId="31" xfId="1" applyFont="1" applyFill="1" applyBorder="1" applyAlignment="1">
      <alignment horizontal="center"/>
    </xf>
    <xf numFmtId="0" fontId="12" fillId="7" borderId="31" xfId="1" applyFill="1" applyBorder="1" applyAlignment="1">
      <alignment horizontal="center"/>
    </xf>
    <xf numFmtId="0" fontId="12" fillId="0" borderId="37" xfId="1" applyBorder="1" applyAlignment="1">
      <alignment horizontal="right"/>
    </xf>
    <xf numFmtId="0" fontId="0" fillId="0" borderId="65" xfId="0" applyBorder="1"/>
    <xf numFmtId="0" fontId="14" fillId="0" borderId="7" xfId="1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4" borderId="32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2" fillId="12" borderId="21" xfId="0" applyFont="1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12" borderId="32" xfId="0" applyFont="1" applyFill="1" applyBorder="1" applyAlignment="1">
      <alignment horizontal="center"/>
    </xf>
    <xf numFmtId="0" fontId="0" fillId="12" borderId="33" xfId="0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/>
    </xf>
    <xf numFmtId="0" fontId="12" fillId="0" borderId="24" xfId="1" applyBorder="1" applyAlignment="1">
      <alignment horizontal="center"/>
    </xf>
    <xf numFmtId="0" fontId="12" fillId="0" borderId="38" xfId="1" applyBorder="1" applyAlignment="1">
      <alignment horizontal="center"/>
    </xf>
    <xf numFmtId="0" fontId="24" fillId="0" borderId="24" xfId="1" applyFont="1" applyBorder="1" applyAlignment="1">
      <alignment horizontal="center"/>
    </xf>
    <xf numFmtId="0" fontId="24" fillId="0" borderId="38" xfId="1" applyFont="1" applyBorder="1" applyAlignment="1">
      <alignment horizontal="center"/>
    </xf>
    <xf numFmtId="0" fontId="9" fillId="6" borderId="21" xfId="1" applyFont="1" applyFill="1" applyBorder="1" applyAlignment="1">
      <alignment horizontal="center"/>
    </xf>
    <xf numFmtId="0" fontId="9" fillId="6" borderId="39" xfId="1" applyFont="1" applyFill="1" applyBorder="1" applyAlignment="1">
      <alignment horizontal="center"/>
    </xf>
    <xf numFmtId="0" fontId="9" fillId="6" borderId="22" xfId="1" applyFont="1" applyFill="1" applyBorder="1" applyAlignment="1">
      <alignment horizontal="center"/>
    </xf>
    <xf numFmtId="0" fontId="9" fillId="6" borderId="25" xfId="1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54" xfId="0" applyFont="1" applyBorder="1" applyAlignment="1">
      <alignment horizontal="left" vertical="top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1" fillId="0" borderId="43" xfId="0" applyFont="1" applyBorder="1"/>
    <xf numFmtId="0" fontId="3" fillId="2" borderId="1" xfId="0" applyFont="1" applyFill="1" applyBorder="1" applyAlignment="1">
      <alignment horizontal="left"/>
    </xf>
    <xf numFmtId="0" fontId="1" fillId="0" borderId="4" xfId="0" applyFont="1" applyBorder="1"/>
    <xf numFmtId="0" fontId="4" fillId="0" borderId="40" xfId="0" applyFont="1" applyBorder="1" applyAlignment="1">
      <alignment horizontal="center"/>
    </xf>
    <xf numFmtId="0" fontId="1" fillId="0" borderId="41" xfId="0" applyFont="1" applyBorder="1"/>
    <xf numFmtId="0" fontId="3" fillId="2" borderId="2" xfId="0" applyFont="1" applyFill="1" applyBorder="1" applyAlignment="1">
      <alignment horizontal="left"/>
    </xf>
    <xf numFmtId="0" fontId="1" fillId="0" borderId="5" xfId="0" applyFont="1" applyBorder="1"/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1" fillId="0" borderId="6" xfId="0" applyFont="1" applyBorder="1"/>
    <xf numFmtId="0" fontId="4" fillId="0" borderId="44" xfId="0" applyFont="1" applyBorder="1" applyAlignment="1">
      <alignment horizontal="center"/>
    </xf>
    <xf numFmtId="0" fontId="1" fillId="0" borderId="45" xfId="0" applyFont="1" applyBorder="1"/>
    <xf numFmtId="0" fontId="22" fillId="0" borderId="71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</cellXfs>
  <cellStyles count="2">
    <cellStyle name="Normal" xfId="0" builtinId="0"/>
    <cellStyle name="Normal 2" xfId="1" xr:uid="{AE7CE644-A2FF-EC4A-A81C-22D4643F5AB7}"/>
  </cellStyles>
  <dxfs count="0"/>
  <tableStyles count="0" defaultTableStyle="TableStyleMedium2" defaultPivotStyle="PivotStyleLight16"/>
  <colors>
    <mruColors>
      <color rgb="FFFF7E79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170F-847F-1A44-AF89-72F5A3A94835}">
  <dimension ref="B1:AG74"/>
  <sheetViews>
    <sheetView tabSelected="1" topLeftCell="C1" zoomScaleNormal="66" workbookViewId="0">
      <selection activeCell="K15" sqref="K15"/>
    </sheetView>
  </sheetViews>
  <sheetFormatPr baseColWidth="10" defaultColWidth="8.83203125" defaultRowHeight="13" x14ac:dyDescent="0.15"/>
  <cols>
    <col min="1" max="1" width="8.83203125" style="231"/>
    <col min="2" max="2" width="9.1640625" style="233" bestFit="1" customWidth="1"/>
    <col min="3" max="3" width="49.5" style="233" customWidth="1"/>
    <col min="4" max="4" width="21.33203125" style="231" customWidth="1"/>
    <col min="5" max="5" width="25.83203125" style="231" customWidth="1"/>
    <col min="6" max="7" width="13.6640625" style="231" customWidth="1"/>
    <col min="8" max="8" width="13.6640625" style="233" customWidth="1"/>
    <col min="9" max="9" width="5.5" style="231" customWidth="1"/>
    <col min="10" max="10" width="5.83203125" style="232" customWidth="1"/>
    <col min="11" max="11" width="6.5" style="232" customWidth="1"/>
    <col min="12" max="12" width="22.6640625" style="231" customWidth="1"/>
    <col min="13" max="19" width="16.33203125" style="231" customWidth="1"/>
    <col min="20" max="30" width="16.33203125" style="231" hidden="1" customWidth="1"/>
    <col min="31" max="16384" width="8.83203125" style="231"/>
  </cols>
  <sheetData>
    <row r="1" spans="2:33" ht="15" thickBot="1" x14ac:dyDescent="0.2">
      <c r="M1" s="251" t="s">
        <v>54</v>
      </c>
      <c r="N1" s="235" t="s">
        <v>54</v>
      </c>
      <c r="O1" s="251" t="s">
        <v>54</v>
      </c>
      <c r="P1" s="251" t="s">
        <v>54</v>
      </c>
      <c r="Q1" s="251" t="s">
        <v>54</v>
      </c>
      <c r="R1" s="251" t="s">
        <v>54</v>
      </c>
      <c r="S1" s="251" t="s">
        <v>54</v>
      </c>
      <c r="T1" s="235" t="s">
        <v>55</v>
      </c>
      <c r="U1" s="235" t="s">
        <v>55</v>
      </c>
      <c r="V1" s="235" t="s">
        <v>55</v>
      </c>
      <c r="W1" s="235" t="s">
        <v>55</v>
      </c>
      <c r="X1" s="235" t="s">
        <v>55</v>
      </c>
      <c r="Y1" s="235" t="s">
        <v>54</v>
      </c>
      <c r="Z1" s="235" t="s">
        <v>54</v>
      </c>
      <c r="AA1" s="235" t="s">
        <v>54</v>
      </c>
      <c r="AB1" s="235" t="s">
        <v>54</v>
      </c>
      <c r="AC1" s="235" t="s">
        <v>54</v>
      </c>
      <c r="AD1" s="235" t="s">
        <v>54</v>
      </c>
    </row>
    <row r="2" spans="2:33" ht="15" thickBot="1" x14ac:dyDescent="0.2">
      <c r="B2" s="255" t="s">
        <v>57</v>
      </c>
      <c r="C2" s="256" t="s">
        <v>56</v>
      </c>
      <c r="D2" s="256" t="s">
        <v>41</v>
      </c>
      <c r="E2" s="256" t="s">
        <v>42</v>
      </c>
      <c r="F2" s="256" t="s">
        <v>45</v>
      </c>
      <c r="G2" s="256" t="s">
        <v>44</v>
      </c>
      <c r="H2" s="256" t="s">
        <v>46</v>
      </c>
      <c r="I2" s="257"/>
      <c r="J2" s="258"/>
      <c r="K2" s="258"/>
      <c r="L2" s="255" t="s">
        <v>456</v>
      </c>
      <c r="M2" s="259" t="s">
        <v>455</v>
      </c>
      <c r="N2" s="256" t="s">
        <v>454</v>
      </c>
      <c r="O2" s="255" t="s">
        <v>49</v>
      </c>
      <c r="P2" s="255" t="s">
        <v>71</v>
      </c>
      <c r="Q2" s="255" t="s">
        <v>51</v>
      </c>
      <c r="R2" s="255" t="s">
        <v>52</v>
      </c>
      <c r="S2" s="255" t="s">
        <v>53</v>
      </c>
      <c r="T2" s="235" t="s">
        <v>50</v>
      </c>
      <c r="U2" s="235" t="s">
        <v>51</v>
      </c>
      <c r="V2" s="235" t="s">
        <v>49</v>
      </c>
      <c r="W2" s="235" t="s">
        <v>52</v>
      </c>
      <c r="X2" s="235" t="s">
        <v>53</v>
      </c>
      <c r="Y2" s="235" t="s">
        <v>48</v>
      </c>
      <c r="Z2" s="235" t="s">
        <v>50</v>
      </c>
      <c r="AA2" s="235" t="s">
        <v>51</v>
      </c>
      <c r="AB2" s="235" t="s">
        <v>49</v>
      </c>
      <c r="AC2" s="235" t="s">
        <v>52</v>
      </c>
      <c r="AD2" s="235" t="s">
        <v>53</v>
      </c>
      <c r="AF2" s="291" t="s">
        <v>97</v>
      </c>
      <c r="AG2" s="291"/>
    </row>
    <row r="3" spans="2:33" ht="14" x14ac:dyDescent="0.15">
      <c r="B3" s="252">
        <v>63</v>
      </c>
      <c r="C3" s="236"/>
      <c r="D3" s="236" t="s">
        <v>135</v>
      </c>
      <c r="E3" s="236" t="s">
        <v>136</v>
      </c>
      <c r="F3" s="236" t="s">
        <v>104</v>
      </c>
      <c r="G3" s="236">
        <v>2009</v>
      </c>
      <c r="H3" s="237" t="s">
        <v>228</v>
      </c>
      <c r="I3" s="238"/>
      <c r="J3" s="239"/>
      <c r="K3" s="239"/>
      <c r="L3" s="260">
        <f t="shared" ref="L3:L24" si="0">SUM(M3:S3)</f>
        <v>55</v>
      </c>
      <c r="M3" s="237">
        <v>9</v>
      </c>
      <c r="N3" s="237">
        <v>15</v>
      </c>
      <c r="O3" s="237">
        <v>15</v>
      </c>
      <c r="P3" s="237">
        <v>15</v>
      </c>
      <c r="Q3" s="237"/>
      <c r="R3" s="237">
        <v>1</v>
      </c>
      <c r="S3" s="240"/>
      <c r="T3" s="234" t="s">
        <v>224</v>
      </c>
      <c r="U3" s="234" t="s">
        <v>224</v>
      </c>
      <c r="V3" s="234" t="s">
        <v>224</v>
      </c>
      <c r="W3" s="234" t="s">
        <v>224</v>
      </c>
      <c r="X3" s="234" t="s">
        <v>224</v>
      </c>
      <c r="Y3" s="234" t="s">
        <v>225</v>
      </c>
      <c r="Z3" s="234"/>
      <c r="AA3" s="234"/>
      <c r="AB3" s="234"/>
      <c r="AC3" s="234"/>
      <c r="AD3" s="234"/>
      <c r="AF3" s="233">
        <v>1</v>
      </c>
      <c r="AG3" s="233">
        <v>15</v>
      </c>
    </row>
    <row r="4" spans="2:33" ht="14" x14ac:dyDescent="0.15">
      <c r="B4" s="253">
        <v>32</v>
      </c>
      <c r="C4" s="234" t="s">
        <v>224</v>
      </c>
      <c r="D4" s="233" t="s">
        <v>123</v>
      </c>
      <c r="E4" s="233" t="s">
        <v>124</v>
      </c>
      <c r="F4" s="233" t="s">
        <v>104</v>
      </c>
      <c r="G4" s="233">
        <v>2013</v>
      </c>
      <c r="H4" s="234" t="s">
        <v>227</v>
      </c>
      <c r="L4" s="261">
        <f t="shared" si="0"/>
        <v>54</v>
      </c>
      <c r="M4" s="234">
        <v>9</v>
      </c>
      <c r="N4" s="234"/>
      <c r="O4" s="234">
        <v>15</v>
      </c>
      <c r="P4" s="234">
        <v>15</v>
      </c>
      <c r="Q4" s="234"/>
      <c r="R4" s="234">
        <v>15</v>
      </c>
      <c r="S4" s="241"/>
      <c r="T4" s="234" t="s">
        <v>224</v>
      </c>
      <c r="U4" s="234" t="s">
        <v>224</v>
      </c>
      <c r="V4" s="234" t="s">
        <v>224</v>
      </c>
      <c r="W4" s="234" t="s">
        <v>224</v>
      </c>
      <c r="X4" s="234" t="s">
        <v>224</v>
      </c>
      <c r="Y4" s="234" t="s">
        <v>224</v>
      </c>
      <c r="Z4" s="234"/>
      <c r="AA4" s="234"/>
      <c r="AB4" s="234"/>
      <c r="AC4" s="234"/>
      <c r="AD4" s="234"/>
      <c r="AF4" s="233">
        <v>2</v>
      </c>
      <c r="AG4" s="233">
        <v>9</v>
      </c>
    </row>
    <row r="5" spans="2:33" ht="14" x14ac:dyDescent="0.15">
      <c r="B5" s="253">
        <v>21</v>
      </c>
      <c r="C5" s="234" t="s">
        <v>224</v>
      </c>
      <c r="D5" s="233" t="s">
        <v>164</v>
      </c>
      <c r="E5" s="233" t="s">
        <v>165</v>
      </c>
      <c r="F5" s="233" t="s">
        <v>104</v>
      </c>
      <c r="G5" s="233">
        <v>2014</v>
      </c>
      <c r="H5" s="234" t="s">
        <v>227</v>
      </c>
      <c r="L5" s="261">
        <f t="shared" si="0"/>
        <v>50</v>
      </c>
      <c r="M5" s="234"/>
      <c r="N5" s="234">
        <v>15</v>
      </c>
      <c r="O5" s="234">
        <v>5</v>
      </c>
      <c r="P5" s="234"/>
      <c r="Q5" s="234">
        <v>15</v>
      </c>
      <c r="R5" s="234"/>
      <c r="S5" s="241">
        <v>15</v>
      </c>
      <c r="T5" s="234" t="s">
        <v>224</v>
      </c>
      <c r="U5" s="234" t="s">
        <v>224</v>
      </c>
      <c r="V5" s="234" t="s">
        <v>224</v>
      </c>
      <c r="W5" s="234" t="s">
        <v>224</v>
      </c>
      <c r="X5" s="234" t="s">
        <v>224</v>
      </c>
      <c r="Y5" s="234" t="s">
        <v>225</v>
      </c>
      <c r="Z5" s="234"/>
      <c r="AA5" s="234"/>
      <c r="AB5" s="234"/>
      <c r="AC5" s="234"/>
      <c r="AD5" s="234"/>
      <c r="AF5" s="233">
        <v>3</v>
      </c>
      <c r="AG5" s="233">
        <v>5</v>
      </c>
    </row>
    <row r="6" spans="2:33" ht="14" x14ac:dyDescent="0.15">
      <c r="B6" s="253">
        <v>64</v>
      </c>
      <c r="C6" s="233" t="s">
        <v>224</v>
      </c>
      <c r="D6" s="233" t="s">
        <v>117</v>
      </c>
      <c r="E6" s="233" t="s">
        <v>137</v>
      </c>
      <c r="F6" s="233" t="s">
        <v>104</v>
      </c>
      <c r="G6" s="233">
        <v>2009</v>
      </c>
      <c r="H6" s="234" t="s">
        <v>228</v>
      </c>
      <c r="L6" s="261">
        <f t="shared" si="0"/>
        <v>44</v>
      </c>
      <c r="M6" s="234">
        <v>15</v>
      </c>
      <c r="N6" s="234"/>
      <c r="O6" s="234">
        <v>9</v>
      </c>
      <c r="P6" s="234">
        <v>5</v>
      </c>
      <c r="Q6" s="234"/>
      <c r="R6" s="234">
        <v>15</v>
      </c>
      <c r="S6" s="241"/>
      <c r="T6" s="234" t="s">
        <v>224</v>
      </c>
      <c r="U6" s="234" t="s">
        <v>224</v>
      </c>
      <c r="V6" s="234" t="s">
        <v>224</v>
      </c>
      <c r="W6" s="234" t="s">
        <v>224</v>
      </c>
      <c r="X6" s="234" t="s">
        <v>224</v>
      </c>
      <c r="Y6" s="234" t="s">
        <v>225</v>
      </c>
      <c r="Z6" s="234"/>
      <c r="AA6" s="234"/>
      <c r="AB6" s="234"/>
      <c r="AC6" s="234"/>
      <c r="AD6" s="234"/>
      <c r="AF6" s="233">
        <v>4</v>
      </c>
      <c r="AG6" s="233">
        <v>3</v>
      </c>
    </row>
    <row r="7" spans="2:33" ht="14" x14ac:dyDescent="0.15">
      <c r="B7" s="253">
        <v>35</v>
      </c>
      <c r="C7" s="234" t="s">
        <v>224</v>
      </c>
      <c r="D7" s="233" t="s">
        <v>115</v>
      </c>
      <c r="E7" s="233" t="s">
        <v>156</v>
      </c>
      <c r="F7" s="233" t="s">
        <v>104</v>
      </c>
      <c r="G7" s="233">
        <v>2013</v>
      </c>
      <c r="H7" s="234" t="s">
        <v>227</v>
      </c>
      <c r="L7" s="261">
        <f t="shared" si="0"/>
        <v>36</v>
      </c>
      <c r="M7" s="234">
        <v>15</v>
      </c>
      <c r="N7" s="234">
        <v>9</v>
      </c>
      <c r="O7" s="234">
        <v>3</v>
      </c>
      <c r="P7" s="234">
        <v>9</v>
      </c>
      <c r="Q7" s="234"/>
      <c r="R7" s="234"/>
      <c r="S7" s="241"/>
      <c r="T7" s="234" t="s">
        <v>224</v>
      </c>
      <c r="U7" s="234" t="s">
        <v>224</v>
      </c>
      <c r="V7" s="234" t="s">
        <v>224</v>
      </c>
      <c r="W7" s="234" t="s">
        <v>224</v>
      </c>
      <c r="X7" s="234" t="s">
        <v>224</v>
      </c>
      <c r="Y7" s="234" t="s">
        <v>224</v>
      </c>
      <c r="Z7" s="234"/>
      <c r="AA7" s="234"/>
      <c r="AB7" s="234"/>
      <c r="AC7" s="234"/>
      <c r="AD7" s="234"/>
      <c r="AF7" s="233">
        <v>5</v>
      </c>
      <c r="AG7" s="233">
        <v>1</v>
      </c>
    </row>
    <row r="8" spans="2:33" ht="14" x14ac:dyDescent="0.15">
      <c r="B8" s="253">
        <v>71</v>
      </c>
      <c r="D8" s="233" t="s">
        <v>133</v>
      </c>
      <c r="E8" s="233" t="s">
        <v>134</v>
      </c>
      <c r="F8" s="233" t="s">
        <v>104</v>
      </c>
      <c r="G8" s="233">
        <v>2006</v>
      </c>
      <c r="H8" s="234" t="s">
        <v>226</v>
      </c>
      <c r="L8" s="261">
        <f t="shared" si="0"/>
        <v>24</v>
      </c>
      <c r="M8" s="234">
        <v>15</v>
      </c>
      <c r="N8" s="234"/>
      <c r="O8" s="234"/>
      <c r="P8" s="234">
        <v>9</v>
      </c>
      <c r="Q8" s="234"/>
      <c r="R8" s="234"/>
      <c r="S8" s="241"/>
      <c r="T8" s="234" t="s">
        <v>224</v>
      </c>
      <c r="U8" s="234" t="s">
        <v>224</v>
      </c>
      <c r="V8" s="234" t="s">
        <v>224</v>
      </c>
      <c r="W8" s="234" t="s">
        <v>224</v>
      </c>
      <c r="X8" s="234" t="s">
        <v>224</v>
      </c>
      <c r="Y8" s="234" t="s">
        <v>224</v>
      </c>
      <c r="Z8" s="234"/>
      <c r="AA8" s="234"/>
      <c r="AB8" s="234"/>
      <c r="AC8" s="234"/>
      <c r="AD8" s="234"/>
      <c r="AF8" s="233" t="s">
        <v>94</v>
      </c>
      <c r="AG8" s="233">
        <v>0</v>
      </c>
    </row>
    <row r="9" spans="2:33" ht="14" x14ac:dyDescent="0.15">
      <c r="B9" s="253">
        <v>16</v>
      </c>
      <c r="C9" s="234" t="s">
        <v>224</v>
      </c>
      <c r="D9" s="233" t="s">
        <v>131</v>
      </c>
      <c r="E9" s="233" t="s">
        <v>130</v>
      </c>
      <c r="F9" s="233" t="s">
        <v>104</v>
      </c>
      <c r="G9" s="233">
        <v>2015</v>
      </c>
      <c r="H9" s="234" t="s">
        <v>227</v>
      </c>
      <c r="L9" s="261">
        <f t="shared" si="0"/>
        <v>20</v>
      </c>
      <c r="M9" s="234">
        <v>5</v>
      </c>
      <c r="N9" s="234"/>
      <c r="O9" s="234">
        <v>9</v>
      </c>
      <c r="P9" s="234">
        <v>3</v>
      </c>
      <c r="Q9" s="234"/>
      <c r="R9" s="234">
        <v>3</v>
      </c>
      <c r="S9" s="241"/>
      <c r="T9" s="234" t="s">
        <v>225</v>
      </c>
      <c r="U9" s="234" t="s">
        <v>225</v>
      </c>
      <c r="V9" s="234" t="s">
        <v>225</v>
      </c>
      <c r="W9" s="234" t="s">
        <v>224</v>
      </c>
      <c r="X9" s="234" t="s">
        <v>224</v>
      </c>
      <c r="Y9" s="234" t="s">
        <v>225</v>
      </c>
      <c r="Z9" s="234"/>
      <c r="AA9" s="234"/>
      <c r="AB9" s="234"/>
      <c r="AC9" s="234"/>
      <c r="AD9" s="234"/>
    </row>
    <row r="10" spans="2:33" ht="14" x14ac:dyDescent="0.15">
      <c r="B10" s="253">
        <v>47</v>
      </c>
      <c r="C10" s="234" t="s">
        <v>224</v>
      </c>
      <c r="D10" s="233" t="s">
        <v>159</v>
      </c>
      <c r="E10" s="233" t="s">
        <v>160</v>
      </c>
      <c r="F10" s="233" t="s">
        <v>104</v>
      </c>
      <c r="G10" s="233">
        <v>2012</v>
      </c>
      <c r="H10" s="234" t="s">
        <v>228</v>
      </c>
      <c r="L10" s="261">
        <f t="shared" si="0"/>
        <v>14</v>
      </c>
      <c r="M10" s="234">
        <v>3</v>
      </c>
      <c r="N10" s="234"/>
      <c r="O10" s="234">
        <v>5</v>
      </c>
      <c r="P10" s="234">
        <v>3</v>
      </c>
      <c r="Q10" s="234"/>
      <c r="R10" s="234">
        <v>3</v>
      </c>
      <c r="S10" s="241"/>
      <c r="T10" s="234" t="s">
        <v>224</v>
      </c>
      <c r="U10" s="234" t="s">
        <v>224</v>
      </c>
      <c r="V10" s="234" t="s">
        <v>224</v>
      </c>
      <c r="W10" s="234" t="s">
        <v>224</v>
      </c>
      <c r="X10" s="234" t="s">
        <v>224</v>
      </c>
      <c r="Y10" s="234" t="s">
        <v>225</v>
      </c>
      <c r="Z10" s="234"/>
      <c r="AA10" s="234"/>
      <c r="AB10" s="234"/>
      <c r="AC10" s="234"/>
      <c r="AD10" s="234"/>
    </row>
    <row r="11" spans="2:33" ht="14" x14ac:dyDescent="0.15">
      <c r="B11" s="253">
        <v>75</v>
      </c>
      <c r="C11" s="233" t="s">
        <v>224</v>
      </c>
      <c r="D11" s="233" t="s">
        <v>369</v>
      </c>
      <c r="E11" s="233" t="s">
        <v>370</v>
      </c>
      <c r="F11" s="233" t="s">
        <v>104</v>
      </c>
      <c r="G11" s="233">
        <v>2012</v>
      </c>
      <c r="H11" s="233" t="s">
        <v>228</v>
      </c>
      <c r="L11" s="261">
        <f t="shared" si="0"/>
        <v>13</v>
      </c>
      <c r="M11" s="233">
        <v>5</v>
      </c>
      <c r="N11" s="233"/>
      <c r="O11" s="233">
        <v>3</v>
      </c>
      <c r="R11" s="233">
        <v>5</v>
      </c>
      <c r="S11" s="242"/>
      <c r="T11" s="234" t="s">
        <v>224</v>
      </c>
      <c r="U11" s="234" t="s">
        <v>224</v>
      </c>
      <c r="V11" s="234" t="s">
        <v>224</v>
      </c>
      <c r="W11" s="234" t="s">
        <v>224</v>
      </c>
      <c r="X11" s="234" t="s">
        <v>224</v>
      </c>
      <c r="Y11" s="234" t="s">
        <v>224</v>
      </c>
      <c r="Z11" s="234"/>
      <c r="AA11" s="234"/>
      <c r="AB11" s="234"/>
      <c r="AC11" s="234"/>
      <c r="AD11" s="234"/>
    </row>
    <row r="12" spans="2:33" ht="14" x14ac:dyDescent="0.15">
      <c r="B12" s="253">
        <v>46</v>
      </c>
      <c r="C12" s="234" t="s">
        <v>224</v>
      </c>
      <c r="D12" s="233" t="s">
        <v>153</v>
      </c>
      <c r="E12" s="233" t="s">
        <v>154</v>
      </c>
      <c r="F12" s="233" t="s">
        <v>104</v>
      </c>
      <c r="G12" s="233">
        <v>2012</v>
      </c>
      <c r="H12" s="234" t="s">
        <v>228</v>
      </c>
      <c r="L12" s="261">
        <f t="shared" si="0"/>
        <v>11</v>
      </c>
      <c r="M12" s="234">
        <v>1</v>
      </c>
      <c r="N12" s="234"/>
      <c r="O12" s="234"/>
      <c r="P12" s="234">
        <v>1</v>
      </c>
      <c r="Q12" s="234"/>
      <c r="R12" s="234">
        <v>9</v>
      </c>
      <c r="S12" s="241"/>
      <c r="T12" s="234" t="s">
        <v>224</v>
      </c>
      <c r="U12" s="234" t="s">
        <v>224</v>
      </c>
      <c r="V12" s="234" t="s">
        <v>224</v>
      </c>
      <c r="W12" s="234" t="s">
        <v>224</v>
      </c>
      <c r="X12" s="234" t="s">
        <v>224</v>
      </c>
      <c r="Y12" s="234" t="s">
        <v>225</v>
      </c>
      <c r="Z12" s="234"/>
      <c r="AA12" s="234"/>
      <c r="AB12" s="234"/>
      <c r="AC12" s="234"/>
      <c r="AD12" s="234"/>
    </row>
    <row r="13" spans="2:33" ht="14" x14ac:dyDescent="0.15">
      <c r="B13" s="253">
        <v>13</v>
      </c>
      <c r="C13" s="234" t="s">
        <v>224</v>
      </c>
      <c r="D13" s="233" t="s">
        <v>157</v>
      </c>
      <c r="E13" s="233" t="s">
        <v>158</v>
      </c>
      <c r="F13" s="233" t="s">
        <v>104</v>
      </c>
      <c r="G13" s="233">
        <v>2015</v>
      </c>
      <c r="H13" s="234" t="s">
        <v>227</v>
      </c>
      <c r="L13" s="261">
        <f t="shared" si="0"/>
        <v>9</v>
      </c>
      <c r="M13" s="234"/>
      <c r="N13" s="234"/>
      <c r="O13" s="234"/>
      <c r="P13" s="234"/>
      <c r="Q13" s="234"/>
      <c r="R13" s="234">
        <v>9</v>
      </c>
      <c r="S13" s="241"/>
      <c r="T13" s="234" t="s">
        <v>224</v>
      </c>
      <c r="U13" s="234" t="s">
        <v>224</v>
      </c>
      <c r="V13" s="234" t="s">
        <v>224</v>
      </c>
      <c r="W13" s="234" t="s">
        <v>224</v>
      </c>
      <c r="X13" s="234" t="s">
        <v>224</v>
      </c>
      <c r="Y13" s="234" t="s">
        <v>224</v>
      </c>
      <c r="Z13" s="234"/>
      <c r="AA13" s="234"/>
      <c r="AB13" s="234"/>
      <c r="AC13" s="234"/>
      <c r="AD13" s="234"/>
    </row>
    <row r="14" spans="2:33" ht="14" x14ac:dyDescent="0.15">
      <c r="B14" s="253">
        <v>38</v>
      </c>
      <c r="C14" s="234" t="s">
        <v>224</v>
      </c>
      <c r="D14" s="233" t="s">
        <v>200</v>
      </c>
      <c r="E14" s="233" t="s">
        <v>201</v>
      </c>
      <c r="F14" s="233" t="s">
        <v>104</v>
      </c>
      <c r="G14" s="233">
        <v>2013</v>
      </c>
      <c r="H14" s="234" t="s">
        <v>227</v>
      </c>
      <c r="L14" s="261">
        <f t="shared" si="0"/>
        <v>7</v>
      </c>
      <c r="M14" s="234"/>
      <c r="N14" s="234"/>
      <c r="O14" s="234">
        <v>1</v>
      </c>
      <c r="P14" s="234">
        <v>1</v>
      </c>
      <c r="Q14" s="234"/>
      <c r="R14" s="234">
        <v>5</v>
      </c>
      <c r="S14" s="241"/>
      <c r="T14" s="234" t="s">
        <v>224</v>
      </c>
      <c r="U14" s="234" t="s">
        <v>224</v>
      </c>
      <c r="V14" s="234" t="s">
        <v>224</v>
      </c>
      <c r="W14" s="234" t="s">
        <v>224</v>
      </c>
      <c r="X14" s="234" t="s">
        <v>224</v>
      </c>
      <c r="Y14" s="234" t="s">
        <v>224</v>
      </c>
      <c r="Z14" s="234"/>
      <c r="AA14" s="234"/>
      <c r="AB14" s="234"/>
      <c r="AC14" s="234"/>
      <c r="AD14" s="234"/>
    </row>
    <row r="15" spans="2:33" ht="14" x14ac:dyDescent="0.15">
      <c r="B15" s="253">
        <v>30</v>
      </c>
      <c r="C15" s="234" t="s">
        <v>224</v>
      </c>
      <c r="D15" s="233" t="s">
        <v>145</v>
      </c>
      <c r="E15" s="233" t="s">
        <v>143</v>
      </c>
      <c r="F15" s="233" t="s">
        <v>104</v>
      </c>
      <c r="G15" s="233">
        <v>2013</v>
      </c>
      <c r="H15" s="234" t="s">
        <v>227</v>
      </c>
      <c r="L15" s="261">
        <f t="shared" si="0"/>
        <v>5</v>
      </c>
      <c r="M15" s="234"/>
      <c r="N15" s="234"/>
      <c r="O15" s="234"/>
      <c r="P15" s="234">
        <v>5</v>
      </c>
      <c r="Q15" s="234"/>
      <c r="R15" s="234"/>
      <c r="S15" s="241"/>
      <c r="T15" s="234" t="s">
        <v>224</v>
      </c>
      <c r="U15" s="234" t="s">
        <v>224</v>
      </c>
      <c r="V15" s="234" t="s">
        <v>224</v>
      </c>
      <c r="W15" s="234" t="s">
        <v>224</v>
      </c>
      <c r="X15" s="234" t="s">
        <v>224</v>
      </c>
      <c r="Y15" s="234" t="s">
        <v>224</v>
      </c>
      <c r="Z15" s="234"/>
      <c r="AA15" s="234"/>
      <c r="AB15" s="234"/>
      <c r="AC15" s="234"/>
      <c r="AD15" s="234"/>
    </row>
    <row r="16" spans="2:33" ht="14" x14ac:dyDescent="0.15">
      <c r="B16" s="253">
        <v>9</v>
      </c>
      <c r="C16" s="234" t="s">
        <v>224</v>
      </c>
      <c r="D16" s="233" t="s">
        <v>117</v>
      </c>
      <c r="E16" s="233" t="s">
        <v>118</v>
      </c>
      <c r="F16" s="233" t="s">
        <v>104</v>
      </c>
      <c r="G16" s="233">
        <v>2016</v>
      </c>
      <c r="H16" s="234" t="s">
        <v>227</v>
      </c>
      <c r="L16" s="261">
        <f t="shared" si="0"/>
        <v>4</v>
      </c>
      <c r="M16" s="234">
        <v>3</v>
      </c>
      <c r="N16" s="234"/>
      <c r="O16" s="234"/>
      <c r="P16" s="234"/>
      <c r="Q16" s="234"/>
      <c r="R16" s="234">
        <v>1</v>
      </c>
      <c r="S16" s="241"/>
      <c r="Z16" s="234"/>
      <c r="AA16" s="234"/>
      <c r="AB16" s="234"/>
      <c r="AC16" s="234"/>
      <c r="AD16" s="234"/>
    </row>
    <row r="17" spans="2:30" ht="15" x14ac:dyDescent="0.2">
      <c r="B17" s="253">
        <v>4</v>
      </c>
      <c r="C17" s="234" t="s">
        <v>224</v>
      </c>
      <c r="D17" s="233" t="s">
        <v>188</v>
      </c>
      <c r="E17" s="233" t="s">
        <v>108</v>
      </c>
      <c r="F17" s="233" t="s">
        <v>104</v>
      </c>
      <c r="G17" s="233">
        <v>2017</v>
      </c>
      <c r="H17" s="234" t="s">
        <v>227</v>
      </c>
      <c r="I17" s="243"/>
      <c r="L17" s="261">
        <f t="shared" si="0"/>
        <v>1</v>
      </c>
      <c r="M17" s="234">
        <v>1</v>
      </c>
      <c r="N17" s="234"/>
      <c r="O17" s="234"/>
      <c r="P17" s="234"/>
      <c r="Q17" s="234"/>
      <c r="R17" s="234"/>
      <c r="S17" s="241"/>
      <c r="T17" s="234" t="s">
        <v>224</v>
      </c>
      <c r="U17" s="234" t="s">
        <v>224</v>
      </c>
      <c r="V17" s="234" t="s">
        <v>224</v>
      </c>
      <c r="W17" s="234" t="s">
        <v>224</v>
      </c>
      <c r="X17" s="234" t="s">
        <v>224</v>
      </c>
      <c r="Y17" s="234" t="s">
        <v>224</v>
      </c>
      <c r="Z17" s="234"/>
      <c r="AA17" s="234"/>
      <c r="AB17" s="234"/>
      <c r="AC17" s="234"/>
      <c r="AD17" s="234"/>
    </row>
    <row r="18" spans="2:30" ht="14" x14ac:dyDescent="0.15">
      <c r="B18" s="253">
        <v>1</v>
      </c>
      <c r="C18" s="234" t="s">
        <v>224</v>
      </c>
      <c r="D18" s="233" t="s">
        <v>202</v>
      </c>
      <c r="E18" s="233" t="s">
        <v>203</v>
      </c>
      <c r="F18" s="233" t="s">
        <v>104</v>
      </c>
      <c r="G18" s="233">
        <v>2018</v>
      </c>
      <c r="H18" s="234" t="s">
        <v>227</v>
      </c>
      <c r="L18" s="261">
        <f t="shared" si="0"/>
        <v>0</v>
      </c>
      <c r="M18" s="234"/>
      <c r="N18" s="234"/>
      <c r="O18" s="234"/>
      <c r="P18" s="234"/>
      <c r="Q18" s="234"/>
      <c r="R18" s="234"/>
      <c r="S18" s="241"/>
      <c r="T18" s="234" t="s">
        <v>224</v>
      </c>
      <c r="U18" s="234" t="s">
        <v>224</v>
      </c>
      <c r="V18" s="234" t="s">
        <v>224</v>
      </c>
      <c r="W18" s="234" t="s">
        <v>224</v>
      </c>
      <c r="X18" s="234" t="s">
        <v>224</v>
      </c>
      <c r="Y18" s="234" t="s">
        <v>224</v>
      </c>
      <c r="Z18" s="234"/>
      <c r="AA18" s="234"/>
      <c r="AB18" s="234"/>
      <c r="AC18" s="234"/>
      <c r="AD18" s="234"/>
    </row>
    <row r="19" spans="2:30" ht="15" x14ac:dyDescent="0.2">
      <c r="B19" s="253">
        <v>2</v>
      </c>
      <c r="C19" s="234" t="s">
        <v>224</v>
      </c>
      <c r="D19" s="233" t="s">
        <v>212</v>
      </c>
      <c r="E19" s="233" t="s">
        <v>213</v>
      </c>
      <c r="F19" s="233" t="s">
        <v>104</v>
      </c>
      <c r="G19" s="233">
        <v>2018</v>
      </c>
      <c r="H19" s="234" t="s">
        <v>227</v>
      </c>
      <c r="I19" s="243"/>
      <c r="J19" s="233"/>
      <c r="L19" s="261">
        <f t="shared" si="0"/>
        <v>0</v>
      </c>
      <c r="M19" s="234"/>
      <c r="N19" s="234"/>
      <c r="O19" s="234"/>
      <c r="P19" s="234"/>
      <c r="Q19" s="234"/>
      <c r="R19" s="234"/>
      <c r="S19" s="241"/>
      <c r="T19" s="234" t="s">
        <v>224</v>
      </c>
      <c r="U19" s="234" t="s">
        <v>224</v>
      </c>
      <c r="V19" s="234" t="s">
        <v>224</v>
      </c>
      <c r="W19" s="234" t="s">
        <v>224</v>
      </c>
      <c r="X19" s="234" t="s">
        <v>224</v>
      </c>
      <c r="Y19" s="234" t="s">
        <v>225</v>
      </c>
      <c r="Z19" s="234"/>
      <c r="AA19" s="234"/>
      <c r="AB19" s="234"/>
      <c r="AC19" s="234"/>
      <c r="AD19" s="234"/>
    </row>
    <row r="20" spans="2:30" ht="14" x14ac:dyDescent="0.15">
      <c r="B20" s="253">
        <v>14</v>
      </c>
      <c r="C20" s="234" t="s">
        <v>224</v>
      </c>
      <c r="D20" s="233" t="s">
        <v>173</v>
      </c>
      <c r="E20" s="233" t="s">
        <v>174</v>
      </c>
      <c r="F20" s="233" t="s">
        <v>104</v>
      </c>
      <c r="G20" s="233">
        <v>2015</v>
      </c>
      <c r="H20" s="234" t="s">
        <v>227</v>
      </c>
      <c r="L20" s="261">
        <f t="shared" si="0"/>
        <v>0</v>
      </c>
      <c r="M20" s="234"/>
      <c r="N20" s="234"/>
      <c r="O20" s="234"/>
      <c r="P20" s="234"/>
      <c r="Q20" s="234"/>
      <c r="R20" s="234"/>
      <c r="S20" s="241"/>
      <c r="T20" s="234" t="s">
        <v>224</v>
      </c>
      <c r="U20" s="234" t="s">
        <v>224</v>
      </c>
      <c r="V20" s="234" t="s">
        <v>224</v>
      </c>
      <c r="W20" s="234" t="s">
        <v>224</v>
      </c>
      <c r="X20" s="234" t="s">
        <v>224</v>
      </c>
      <c r="Y20" s="234" t="s">
        <v>224</v>
      </c>
      <c r="Z20" s="234"/>
      <c r="AA20" s="234"/>
      <c r="AB20" s="234"/>
      <c r="AC20" s="234"/>
      <c r="AD20" s="234"/>
    </row>
    <row r="21" spans="2:30" ht="14" x14ac:dyDescent="0.15">
      <c r="B21" s="253">
        <v>15</v>
      </c>
      <c r="C21" s="234" t="s">
        <v>224</v>
      </c>
      <c r="D21" s="233" t="s">
        <v>175</v>
      </c>
      <c r="E21" s="233" t="s">
        <v>103</v>
      </c>
      <c r="F21" s="233" t="s">
        <v>104</v>
      </c>
      <c r="G21" s="233">
        <v>2015</v>
      </c>
      <c r="H21" s="234" t="s">
        <v>227</v>
      </c>
      <c r="L21" s="261">
        <f t="shared" si="0"/>
        <v>0</v>
      </c>
      <c r="M21" s="234"/>
      <c r="N21" s="234"/>
      <c r="O21" s="234"/>
      <c r="P21" s="234"/>
      <c r="Q21" s="234"/>
      <c r="R21" s="234"/>
      <c r="S21" s="241"/>
      <c r="T21" s="234" t="s">
        <v>224</v>
      </c>
      <c r="U21" s="234" t="s">
        <v>224</v>
      </c>
      <c r="V21" s="234" t="s">
        <v>224</v>
      </c>
      <c r="W21" s="234" t="s">
        <v>224</v>
      </c>
      <c r="X21" s="234" t="s">
        <v>224</v>
      </c>
      <c r="Y21" s="234" t="s">
        <v>224</v>
      </c>
      <c r="Z21" s="234"/>
      <c r="AA21" s="234"/>
      <c r="AB21" s="234"/>
      <c r="AC21" s="234"/>
      <c r="AD21" s="234"/>
    </row>
    <row r="22" spans="2:30" ht="14" x14ac:dyDescent="0.15">
      <c r="B22" s="253">
        <v>17</v>
      </c>
      <c r="C22" s="234" t="s">
        <v>224</v>
      </c>
      <c r="D22" s="233" t="s">
        <v>183</v>
      </c>
      <c r="E22" s="233" t="s">
        <v>184</v>
      </c>
      <c r="F22" s="233" t="s">
        <v>104</v>
      </c>
      <c r="G22" s="233">
        <v>2015</v>
      </c>
      <c r="H22" s="234" t="s">
        <v>227</v>
      </c>
      <c r="L22" s="261">
        <f t="shared" si="0"/>
        <v>0</v>
      </c>
      <c r="M22" s="234"/>
      <c r="N22" s="234"/>
      <c r="O22" s="234"/>
      <c r="P22" s="234"/>
      <c r="Q22" s="234"/>
      <c r="R22" s="234"/>
      <c r="S22" s="241"/>
      <c r="T22" s="234" t="s">
        <v>224</v>
      </c>
      <c r="U22" s="234" t="s">
        <v>224</v>
      </c>
      <c r="V22" s="234" t="s">
        <v>224</v>
      </c>
      <c r="W22" s="234" t="s">
        <v>224</v>
      </c>
      <c r="X22" s="234" t="s">
        <v>224</v>
      </c>
      <c r="Y22" s="234" t="s">
        <v>224</v>
      </c>
      <c r="Z22" s="234"/>
      <c r="AA22" s="234"/>
      <c r="AB22" s="234"/>
      <c r="AC22" s="234"/>
      <c r="AD22" s="234"/>
    </row>
    <row r="23" spans="2:30" ht="15" x14ac:dyDescent="0.2">
      <c r="B23" s="253">
        <v>20</v>
      </c>
      <c r="C23" s="234" t="s">
        <v>224</v>
      </c>
      <c r="D23" s="233" t="s">
        <v>115</v>
      </c>
      <c r="E23" s="233" t="s">
        <v>116</v>
      </c>
      <c r="F23" s="233" t="s">
        <v>104</v>
      </c>
      <c r="G23" s="233">
        <v>2015</v>
      </c>
      <c r="H23" s="234" t="s">
        <v>227</v>
      </c>
      <c r="I23" s="243"/>
      <c r="L23" s="261">
        <f t="shared" si="0"/>
        <v>0</v>
      </c>
      <c r="M23" s="234"/>
      <c r="N23" s="233"/>
      <c r="O23" s="233"/>
      <c r="P23" s="233"/>
      <c r="Q23" s="233"/>
      <c r="R23" s="233"/>
      <c r="S23" s="244"/>
      <c r="T23" s="234" t="s">
        <v>224</v>
      </c>
      <c r="U23" s="234" t="s">
        <v>224</v>
      </c>
      <c r="V23" s="234" t="s">
        <v>224</v>
      </c>
      <c r="W23" s="234" t="s">
        <v>224</v>
      </c>
      <c r="X23" s="234" t="s">
        <v>224</v>
      </c>
      <c r="Y23" s="234" t="s">
        <v>224</v>
      </c>
      <c r="Z23" s="234"/>
      <c r="AA23" s="234"/>
      <c r="AB23" s="234"/>
      <c r="AC23" s="234"/>
      <c r="AD23" s="234"/>
    </row>
    <row r="24" spans="2:30" ht="16" thickBot="1" x14ac:dyDescent="0.25">
      <c r="B24" s="254">
        <v>61</v>
      </c>
      <c r="C24" s="245"/>
      <c r="D24" s="245" t="s">
        <v>189</v>
      </c>
      <c r="E24" s="245" t="s">
        <v>190</v>
      </c>
      <c r="F24" s="245" t="s">
        <v>104</v>
      </c>
      <c r="G24" s="245">
        <v>2010</v>
      </c>
      <c r="H24" s="246" t="s">
        <v>228</v>
      </c>
      <c r="I24" s="247"/>
      <c r="J24" s="248"/>
      <c r="K24" s="248"/>
      <c r="L24" s="262">
        <f t="shared" si="0"/>
        <v>0</v>
      </c>
      <c r="M24" s="246"/>
      <c r="N24" s="246"/>
      <c r="O24" s="246"/>
      <c r="P24" s="246"/>
      <c r="Q24" s="246"/>
      <c r="R24" s="246"/>
      <c r="S24" s="249"/>
      <c r="T24" s="234" t="s">
        <v>224</v>
      </c>
      <c r="U24" s="234" t="s">
        <v>224</v>
      </c>
      <c r="V24" s="234" t="s">
        <v>224</v>
      </c>
      <c r="W24" s="234" t="s">
        <v>224</v>
      </c>
      <c r="X24" s="234" t="s">
        <v>224</v>
      </c>
      <c r="Y24" s="234" t="s">
        <v>224</v>
      </c>
      <c r="Z24" s="234"/>
      <c r="AA24" s="234"/>
      <c r="AB24" s="234"/>
      <c r="AC24" s="234"/>
      <c r="AD24" s="234"/>
    </row>
    <row r="25" spans="2:30" ht="14" x14ac:dyDescent="0.15">
      <c r="B25" s="252">
        <v>62</v>
      </c>
      <c r="C25" s="239" t="s">
        <v>224</v>
      </c>
      <c r="D25" s="236" t="s">
        <v>101</v>
      </c>
      <c r="E25" s="236" t="s">
        <v>102</v>
      </c>
      <c r="F25" s="236" t="s">
        <v>100</v>
      </c>
      <c r="G25" s="236">
        <v>2009</v>
      </c>
      <c r="H25" s="237" t="s">
        <v>228</v>
      </c>
      <c r="I25" s="238"/>
      <c r="J25" s="239"/>
      <c r="K25" s="239"/>
      <c r="L25" s="260">
        <f t="shared" ref="L25:L34" si="1">SUM(M25:S25)</f>
        <v>80</v>
      </c>
      <c r="M25" s="237">
        <v>15</v>
      </c>
      <c r="N25" s="237">
        <v>15</v>
      </c>
      <c r="O25" s="237">
        <v>15</v>
      </c>
      <c r="P25" s="237">
        <v>15</v>
      </c>
      <c r="Q25" s="237">
        <v>15</v>
      </c>
      <c r="R25" s="237">
        <v>5</v>
      </c>
      <c r="S25" s="240"/>
      <c r="T25" s="234" t="s">
        <v>224</v>
      </c>
      <c r="U25" s="234" t="s">
        <v>224</v>
      </c>
      <c r="V25" s="234" t="s">
        <v>225</v>
      </c>
      <c r="W25" s="234" t="s">
        <v>224</v>
      </c>
      <c r="X25" s="234" t="s">
        <v>224</v>
      </c>
      <c r="Y25" s="234" t="s">
        <v>225</v>
      </c>
      <c r="Z25" s="234"/>
      <c r="AA25" s="234"/>
      <c r="AB25" s="234"/>
      <c r="AC25" s="234"/>
      <c r="AD25" s="234"/>
    </row>
    <row r="26" spans="2:30" ht="14" x14ac:dyDescent="0.15">
      <c r="B26" s="253">
        <v>33</v>
      </c>
      <c r="C26" s="234" t="s">
        <v>224</v>
      </c>
      <c r="D26" s="233" t="s">
        <v>132</v>
      </c>
      <c r="E26" s="233" t="s">
        <v>130</v>
      </c>
      <c r="F26" s="233" t="s">
        <v>100</v>
      </c>
      <c r="G26" s="233">
        <v>2013</v>
      </c>
      <c r="H26" s="234" t="s">
        <v>227</v>
      </c>
      <c r="L26" s="261">
        <f t="shared" si="1"/>
        <v>50</v>
      </c>
      <c r="M26" s="234">
        <v>15</v>
      </c>
      <c r="N26" s="234"/>
      <c r="O26" s="234">
        <v>15</v>
      </c>
      <c r="P26" s="234">
        <v>15</v>
      </c>
      <c r="Q26" s="234"/>
      <c r="R26" s="234">
        <v>5</v>
      </c>
      <c r="S26" s="241"/>
      <c r="T26" s="234" t="s">
        <v>224</v>
      </c>
      <c r="U26" s="234" t="s">
        <v>224</v>
      </c>
      <c r="V26" s="234" t="s">
        <v>224</v>
      </c>
      <c r="W26" s="234" t="s">
        <v>224</v>
      </c>
      <c r="X26" s="234" t="s">
        <v>224</v>
      </c>
      <c r="Y26" s="234" t="s">
        <v>225</v>
      </c>
      <c r="Z26" s="234"/>
      <c r="AA26" s="234"/>
      <c r="AB26" s="234"/>
      <c r="AC26" s="234"/>
      <c r="AD26" s="234"/>
    </row>
    <row r="27" spans="2:30" ht="14" x14ac:dyDescent="0.15">
      <c r="B27" s="253">
        <v>31</v>
      </c>
      <c r="C27" s="234" t="s">
        <v>224</v>
      </c>
      <c r="D27" s="233" t="s">
        <v>147</v>
      </c>
      <c r="E27" s="233" t="s">
        <v>148</v>
      </c>
      <c r="F27" s="233" t="s">
        <v>100</v>
      </c>
      <c r="G27" s="233">
        <v>2013</v>
      </c>
      <c r="H27" s="234" t="s">
        <v>227</v>
      </c>
      <c r="L27" s="261">
        <f t="shared" si="1"/>
        <v>39</v>
      </c>
      <c r="M27" s="234"/>
      <c r="N27" s="234">
        <v>15</v>
      </c>
      <c r="O27" s="234"/>
      <c r="P27" s="234"/>
      <c r="Q27" s="234">
        <v>9</v>
      </c>
      <c r="R27" s="234"/>
      <c r="S27" s="241">
        <v>15</v>
      </c>
      <c r="T27" s="234" t="s">
        <v>224</v>
      </c>
      <c r="U27" s="234" t="s">
        <v>224</v>
      </c>
      <c r="V27" s="234" t="s">
        <v>224</v>
      </c>
      <c r="W27" s="234" t="s">
        <v>224</v>
      </c>
      <c r="X27" s="234" t="s">
        <v>224</v>
      </c>
      <c r="Y27" s="234" t="s">
        <v>225</v>
      </c>
      <c r="Z27" s="234"/>
      <c r="AA27" s="234"/>
      <c r="AB27" s="234"/>
      <c r="AC27" s="234"/>
      <c r="AD27" s="234"/>
    </row>
    <row r="28" spans="2:30" ht="14" x14ac:dyDescent="0.15">
      <c r="B28" s="253">
        <v>72</v>
      </c>
      <c r="C28" s="233" t="s">
        <v>224</v>
      </c>
      <c r="D28" s="233" t="s">
        <v>179</v>
      </c>
      <c r="E28" s="233" t="s">
        <v>180</v>
      </c>
      <c r="F28" s="233" t="s">
        <v>100</v>
      </c>
      <c r="G28" s="233">
        <v>2006</v>
      </c>
      <c r="H28" s="234" t="s">
        <v>226</v>
      </c>
      <c r="L28" s="261">
        <f t="shared" si="1"/>
        <v>31</v>
      </c>
      <c r="M28" s="234"/>
      <c r="N28" s="234">
        <v>15</v>
      </c>
      <c r="O28" s="234"/>
      <c r="P28" s="234"/>
      <c r="Q28" s="234">
        <v>1</v>
      </c>
      <c r="R28" s="234"/>
      <c r="S28" s="241">
        <v>15</v>
      </c>
      <c r="T28" s="234" t="s">
        <v>224</v>
      </c>
      <c r="U28" s="234" t="s">
        <v>224</v>
      </c>
      <c r="V28" s="234" t="s">
        <v>224</v>
      </c>
      <c r="W28" s="234" t="s">
        <v>224</v>
      </c>
      <c r="X28" s="234" t="s">
        <v>224</v>
      </c>
      <c r="Y28" s="234" t="s">
        <v>224</v>
      </c>
      <c r="Z28" s="234"/>
      <c r="AA28" s="234"/>
      <c r="AB28" s="234"/>
      <c r="AC28" s="234"/>
      <c r="AD28" s="234"/>
    </row>
    <row r="29" spans="2:30" ht="14" x14ac:dyDescent="0.15">
      <c r="B29" s="253">
        <v>70</v>
      </c>
      <c r="C29" s="233" t="s">
        <v>224</v>
      </c>
      <c r="D29" s="233" t="s">
        <v>146</v>
      </c>
      <c r="E29" s="233" t="s">
        <v>222</v>
      </c>
      <c r="F29" s="233" t="s">
        <v>100</v>
      </c>
      <c r="G29" s="233">
        <v>2008</v>
      </c>
      <c r="H29" s="234" t="s">
        <v>226</v>
      </c>
      <c r="L29" s="261">
        <f t="shared" si="1"/>
        <v>30</v>
      </c>
      <c r="M29" s="234"/>
      <c r="N29" s="234"/>
      <c r="O29" s="234">
        <v>15</v>
      </c>
      <c r="P29" s="234"/>
      <c r="Q29" s="234"/>
      <c r="R29" s="234">
        <v>15</v>
      </c>
      <c r="S29" s="241"/>
      <c r="T29" s="234" t="s">
        <v>224</v>
      </c>
      <c r="U29" s="234" t="s">
        <v>224</v>
      </c>
      <c r="V29" s="234" t="s">
        <v>224</v>
      </c>
      <c r="W29" s="234" t="s">
        <v>224</v>
      </c>
      <c r="X29" s="234" t="s">
        <v>224</v>
      </c>
      <c r="Y29" s="234" t="s">
        <v>224</v>
      </c>
      <c r="Z29" s="234"/>
      <c r="AA29" s="234"/>
      <c r="AB29" s="234"/>
      <c r="AC29" s="234"/>
      <c r="AD29" s="234"/>
    </row>
    <row r="30" spans="2:30" ht="14" x14ac:dyDescent="0.15">
      <c r="B30" s="253">
        <v>53</v>
      </c>
      <c r="C30" s="234" t="s">
        <v>224</v>
      </c>
      <c r="D30" s="233" t="s">
        <v>144</v>
      </c>
      <c r="E30" s="233" t="s">
        <v>124</v>
      </c>
      <c r="F30" s="233" t="s">
        <v>100</v>
      </c>
      <c r="G30" s="233">
        <v>2011</v>
      </c>
      <c r="H30" s="234" t="s">
        <v>228</v>
      </c>
      <c r="L30" s="261">
        <f t="shared" si="1"/>
        <v>28</v>
      </c>
      <c r="M30" s="234">
        <v>5</v>
      </c>
      <c r="N30" s="234"/>
      <c r="O30" s="234">
        <v>9</v>
      </c>
      <c r="P30" s="234">
        <v>5</v>
      </c>
      <c r="Q30" s="234"/>
      <c r="R30" s="234">
        <v>9</v>
      </c>
      <c r="S30" s="241"/>
      <c r="T30" s="234" t="s">
        <v>225</v>
      </c>
      <c r="U30" s="234" t="s">
        <v>225</v>
      </c>
      <c r="V30" s="234" t="s">
        <v>225</v>
      </c>
      <c r="W30" s="234" t="s">
        <v>224</v>
      </c>
      <c r="X30" s="234" t="s">
        <v>225</v>
      </c>
      <c r="Y30" s="234" t="s">
        <v>225</v>
      </c>
      <c r="Z30" s="234"/>
      <c r="AA30" s="234"/>
      <c r="AB30" s="234"/>
      <c r="AC30" s="234"/>
      <c r="AD30" s="234"/>
    </row>
    <row r="31" spans="2:30" ht="14" x14ac:dyDescent="0.15">
      <c r="B31" s="253">
        <v>69</v>
      </c>
      <c r="C31" s="233" t="s">
        <v>224</v>
      </c>
      <c r="D31" s="233" t="s">
        <v>105</v>
      </c>
      <c r="E31" s="233" t="s">
        <v>106</v>
      </c>
      <c r="F31" s="233" t="s">
        <v>100</v>
      </c>
      <c r="G31" s="233">
        <v>2008</v>
      </c>
      <c r="H31" s="234" t="s">
        <v>226</v>
      </c>
      <c r="L31" s="261">
        <f t="shared" si="1"/>
        <v>28</v>
      </c>
      <c r="M31" s="234">
        <v>9</v>
      </c>
      <c r="N31" s="234"/>
      <c r="O31" s="234">
        <v>9</v>
      </c>
      <c r="P31" s="234">
        <v>1</v>
      </c>
      <c r="Q31" s="234"/>
      <c r="R31" s="234">
        <v>9</v>
      </c>
      <c r="S31" s="241"/>
      <c r="T31" s="234" t="s">
        <v>224</v>
      </c>
      <c r="U31" s="234" t="s">
        <v>224</v>
      </c>
      <c r="V31" s="234" t="s">
        <v>224</v>
      </c>
      <c r="W31" s="234" t="s">
        <v>224</v>
      </c>
      <c r="X31" s="234" t="s">
        <v>225</v>
      </c>
      <c r="Y31" s="234" t="s">
        <v>225</v>
      </c>
      <c r="Z31" s="234"/>
      <c r="AA31" s="234"/>
      <c r="AB31" s="234"/>
      <c r="AC31" s="234"/>
      <c r="AD31" s="234"/>
    </row>
    <row r="32" spans="2:30" ht="15" x14ac:dyDescent="0.2">
      <c r="B32" s="253">
        <v>49</v>
      </c>
      <c r="C32" s="234" t="s">
        <v>224</v>
      </c>
      <c r="D32" s="233" t="s">
        <v>171</v>
      </c>
      <c r="E32" s="233" t="s">
        <v>172</v>
      </c>
      <c r="F32" s="233" t="s">
        <v>100</v>
      </c>
      <c r="G32" s="233">
        <v>2012</v>
      </c>
      <c r="H32" s="234" t="s">
        <v>228</v>
      </c>
      <c r="I32" s="243"/>
      <c r="L32" s="261">
        <f t="shared" si="1"/>
        <v>27</v>
      </c>
      <c r="M32" s="234"/>
      <c r="N32" s="234">
        <v>9</v>
      </c>
      <c r="O32" s="234"/>
      <c r="P32" s="234"/>
      <c r="Q32" s="234">
        <v>3</v>
      </c>
      <c r="R32" s="234"/>
      <c r="S32" s="241">
        <v>15</v>
      </c>
      <c r="T32" s="234" t="s">
        <v>224</v>
      </c>
      <c r="U32" s="234" t="s">
        <v>224</v>
      </c>
      <c r="V32" s="234" t="s">
        <v>224</v>
      </c>
      <c r="W32" s="234" t="s">
        <v>224</v>
      </c>
      <c r="X32" s="234" t="s">
        <v>224</v>
      </c>
      <c r="Y32" s="234" t="s">
        <v>225</v>
      </c>
      <c r="Z32" s="234"/>
      <c r="AA32" s="234"/>
      <c r="AB32" s="234"/>
      <c r="AC32" s="234"/>
      <c r="AD32" s="234"/>
    </row>
    <row r="33" spans="2:30" ht="14" x14ac:dyDescent="0.15">
      <c r="B33" s="253">
        <v>25</v>
      </c>
      <c r="C33" s="234" t="s">
        <v>224</v>
      </c>
      <c r="D33" s="233" t="s">
        <v>125</v>
      </c>
      <c r="E33" s="233" t="s">
        <v>126</v>
      </c>
      <c r="F33" s="233" t="s">
        <v>100</v>
      </c>
      <c r="G33" s="233">
        <v>2014</v>
      </c>
      <c r="H33" s="234" t="s">
        <v>227</v>
      </c>
      <c r="L33" s="261">
        <f t="shared" si="1"/>
        <v>20</v>
      </c>
      <c r="M33" s="234"/>
      <c r="N33" s="234"/>
      <c r="O33" s="234">
        <v>5</v>
      </c>
      <c r="P33" s="234"/>
      <c r="Q33" s="234"/>
      <c r="R33" s="234">
        <v>15</v>
      </c>
      <c r="S33" s="241"/>
      <c r="T33" s="234" t="s">
        <v>224</v>
      </c>
      <c r="U33" s="234" t="s">
        <v>224</v>
      </c>
      <c r="V33" s="234" t="s">
        <v>224</v>
      </c>
      <c r="W33" s="234" t="s">
        <v>224</v>
      </c>
      <c r="X33" s="234" t="s">
        <v>224</v>
      </c>
      <c r="Y33" s="234" t="s">
        <v>224</v>
      </c>
      <c r="Z33" s="234"/>
      <c r="AA33" s="234"/>
      <c r="AB33" s="234"/>
      <c r="AC33" s="234"/>
      <c r="AD33" s="234"/>
    </row>
    <row r="34" spans="2:30" ht="14" x14ac:dyDescent="0.15">
      <c r="B34" s="253">
        <v>56</v>
      </c>
      <c r="C34" s="234" t="s">
        <v>224</v>
      </c>
      <c r="D34" s="233" t="s">
        <v>186</v>
      </c>
      <c r="E34" s="233" t="s">
        <v>187</v>
      </c>
      <c r="F34" s="233" t="s">
        <v>100</v>
      </c>
      <c r="G34" s="233">
        <v>2011</v>
      </c>
      <c r="H34" s="234" t="s">
        <v>228</v>
      </c>
      <c r="L34" s="261">
        <f t="shared" si="1"/>
        <v>19</v>
      </c>
      <c r="M34" s="234"/>
      <c r="N34" s="234">
        <v>5</v>
      </c>
      <c r="O34" s="234"/>
      <c r="P34" s="234"/>
      <c r="Q34" s="234">
        <v>5</v>
      </c>
      <c r="R34" s="234"/>
      <c r="S34" s="241">
        <v>9</v>
      </c>
      <c r="T34" s="234" t="s">
        <v>224</v>
      </c>
      <c r="U34" s="234" t="s">
        <v>224</v>
      </c>
      <c r="V34" s="234" t="s">
        <v>224</v>
      </c>
      <c r="W34" s="234" t="s">
        <v>224</v>
      </c>
      <c r="X34" s="234" t="s">
        <v>224</v>
      </c>
      <c r="Y34" s="234" t="s">
        <v>224</v>
      </c>
      <c r="Z34" s="234"/>
      <c r="AA34" s="234"/>
      <c r="AB34" s="234"/>
      <c r="AC34" s="234"/>
      <c r="AD34" s="234"/>
    </row>
    <row r="35" spans="2:30" ht="14" x14ac:dyDescent="0.15">
      <c r="B35" s="253">
        <v>39</v>
      </c>
      <c r="C35" s="234" t="s">
        <v>224</v>
      </c>
      <c r="D35" s="233" t="s">
        <v>127</v>
      </c>
      <c r="E35" s="233" t="s">
        <v>128</v>
      </c>
      <c r="F35" s="233" t="s">
        <v>100</v>
      </c>
      <c r="G35" s="233">
        <v>2013</v>
      </c>
      <c r="H35" s="234" t="s">
        <v>227</v>
      </c>
      <c r="L35" s="261">
        <f t="shared" ref="L35:L66" si="2">SUM(M35:S35)</f>
        <v>18</v>
      </c>
      <c r="M35" s="234"/>
      <c r="N35" s="234">
        <v>9</v>
      </c>
      <c r="O35" s="234"/>
      <c r="P35" s="234"/>
      <c r="Q35" s="234"/>
      <c r="R35" s="234"/>
      <c r="S35" s="241">
        <v>9</v>
      </c>
      <c r="T35" s="234" t="s">
        <v>224</v>
      </c>
      <c r="U35" s="234" t="s">
        <v>224</v>
      </c>
      <c r="V35" s="234" t="s">
        <v>224</v>
      </c>
      <c r="W35" s="234" t="s">
        <v>224</v>
      </c>
      <c r="X35" s="234" t="s">
        <v>224</v>
      </c>
      <c r="Y35" s="234" t="s">
        <v>224</v>
      </c>
      <c r="Z35" s="234"/>
      <c r="AA35" s="234"/>
      <c r="AB35" s="234"/>
      <c r="AC35" s="234"/>
      <c r="AD35" s="234"/>
    </row>
    <row r="36" spans="2:30" ht="14" x14ac:dyDescent="0.15">
      <c r="B36" s="253">
        <v>34</v>
      </c>
      <c r="C36" s="234" t="s">
        <v>224</v>
      </c>
      <c r="D36" s="233" t="s">
        <v>119</v>
      </c>
      <c r="E36" s="233" t="s">
        <v>118</v>
      </c>
      <c r="F36" s="233" t="s">
        <v>100</v>
      </c>
      <c r="G36" s="233">
        <v>2013</v>
      </c>
      <c r="H36" s="234" t="s">
        <v>227</v>
      </c>
      <c r="L36" s="261">
        <f t="shared" si="2"/>
        <v>17</v>
      </c>
      <c r="M36" s="234">
        <v>5</v>
      </c>
      <c r="N36" s="234"/>
      <c r="O36" s="234">
        <v>9</v>
      </c>
      <c r="P36" s="234"/>
      <c r="Q36" s="234"/>
      <c r="R36" s="234">
        <v>3</v>
      </c>
      <c r="S36" s="241"/>
      <c r="T36" s="234" t="s">
        <v>224</v>
      </c>
      <c r="U36" s="234" t="s">
        <v>224</v>
      </c>
      <c r="V36" s="234" t="s">
        <v>224</v>
      </c>
      <c r="W36" s="234" t="s">
        <v>224</v>
      </c>
      <c r="X36" s="234" t="s">
        <v>224</v>
      </c>
      <c r="Y36" s="234" t="s">
        <v>225</v>
      </c>
      <c r="Z36" s="234"/>
      <c r="AA36" s="234"/>
      <c r="AB36" s="234"/>
      <c r="AC36" s="234"/>
      <c r="AD36" s="234"/>
    </row>
    <row r="37" spans="2:30" ht="14" x14ac:dyDescent="0.15">
      <c r="B37" s="253">
        <v>44</v>
      </c>
      <c r="C37" s="234"/>
      <c r="D37" s="233" t="s">
        <v>109</v>
      </c>
      <c r="E37" s="233" t="s">
        <v>110</v>
      </c>
      <c r="F37" s="233" t="s">
        <v>100</v>
      </c>
      <c r="G37" s="233">
        <v>2012</v>
      </c>
      <c r="H37" s="234" t="s">
        <v>228</v>
      </c>
      <c r="L37" s="261">
        <f t="shared" si="2"/>
        <v>15</v>
      </c>
      <c r="M37" s="234"/>
      <c r="N37" s="234"/>
      <c r="O37" s="234"/>
      <c r="P37" s="234"/>
      <c r="Q37" s="234"/>
      <c r="R37" s="234">
        <v>15</v>
      </c>
      <c r="S37" s="241"/>
      <c r="T37" s="234" t="s">
        <v>225</v>
      </c>
      <c r="U37" s="234" t="s">
        <v>225</v>
      </c>
      <c r="V37" s="234" t="s">
        <v>224</v>
      </c>
      <c r="W37" s="234" t="s">
        <v>224</v>
      </c>
      <c r="X37" s="234" t="s">
        <v>225</v>
      </c>
      <c r="Y37" s="234" t="s">
        <v>225</v>
      </c>
      <c r="Z37" s="234"/>
      <c r="AA37" s="234"/>
      <c r="AB37" s="234"/>
      <c r="AC37" s="234"/>
      <c r="AD37" s="234"/>
    </row>
    <row r="38" spans="2:30" ht="14" x14ac:dyDescent="0.15">
      <c r="B38" s="253">
        <v>73</v>
      </c>
      <c r="C38" s="233" t="s">
        <v>224</v>
      </c>
      <c r="D38" s="233" t="s">
        <v>218</v>
      </c>
      <c r="E38" s="233" t="s">
        <v>219</v>
      </c>
      <c r="F38" s="233" t="s">
        <v>100</v>
      </c>
      <c r="G38" s="233">
        <v>2005</v>
      </c>
      <c r="H38" s="234" t="s">
        <v>226</v>
      </c>
      <c r="L38" s="261">
        <f t="shared" si="2"/>
        <v>15</v>
      </c>
      <c r="M38" s="233">
        <v>5</v>
      </c>
      <c r="N38" s="233"/>
      <c r="O38" s="233">
        <v>5</v>
      </c>
      <c r="P38" s="233"/>
      <c r="Q38" s="234"/>
      <c r="R38" s="234">
        <v>5</v>
      </c>
      <c r="S38" s="241"/>
      <c r="T38" s="234" t="s">
        <v>224</v>
      </c>
      <c r="U38" s="234" t="s">
        <v>224</v>
      </c>
      <c r="V38" s="234" t="s">
        <v>224</v>
      </c>
      <c r="W38" s="234" t="s">
        <v>224</v>
      </c>
      <c r="X38" s="234" t="s">
        <v>224</v>
      </c>
      <c r="Y38" s="234" t="s">
        <v>224</v>
      </c>
      <c r="Z38" s="234"/>
      <c r="AA38" s="234"/>
      <c r="AB38" s="234"/>
      <c r="AC38" s="234"/>
      <c r="AD38" s="234"/>
    </row>
    <row r="39" spans="2:30" ht="14" x14ac:dyDescent="0.15">
      <c r="B39" s="253">
        <v>74</v>
      </c>
      <c r="C39" s="233" t="s">
        <v>224</v>
      </c>
      <c r="D39" s="233" t="s">
        <v>453</v>
      </c>
      <c r="E39" s="233" t="s">
        <v>364</v>
      </c>
      <c r="F39" s="233" t="s">
        <v>100</v>
      </c>
      <c r="G39" s="233">
        <v>2005</v>
      </c>
      <c r="H39" s="233" t="s">
        <v>226</v>
      </c>
      <c r="L39" s="261">
        <f t="shared" si="2"/>
        <v>15</v>
      </c>
      <c r="M39" s="233">
        <v>15</v>
      </c>
      <c r="N39" s="233"/>
      <c r="O39" s="233"/>
      <c r="P39" s="233"/>
      <c r="Q39" s="233"/>
      <c r="R39" s="233"/>
      <c r="S39" s="244"/>
      <c r="T39" s="234" t="s">
        <v>224</v>
      </c>
      <c r="U39" s="234" t="s">
        <v>224</v>
      </c>
      <c r="V39" s="234" t="s">
        <v>224</v>
      </c>
      <c r="W39" s="234" t="s">
        <v>224</v>
      </c>
      <c r="X39" s="234" t="s">
        <v>224</v>
      </c>
      <c r="Y39" s="234" t="s">
        <v>225</v>
      </c>
      <c r="Z39" s="234"/>
      <c r="AA39" s="234"/>
      <c r="AB39" s="234"/>
      <c r="AC39" s="234"/>
      <c r="AD39" s="234"/>
    </row>
    <row r="40" spans="2:30" ht="14" x14ac:dyDescent="0.15">
      <c r="B40" s="253">
        <v>18</v>
      </c>
      <c r="C40" s="234" t="s">
        <v>224</v>
      </c>
      <c r="D40" s="233" t="s">
        <v>181</v>
      </c>
      <c r="E40" s="233" t="s">
        <v>185</v>
      </c>
      <c r="F40" s="233" t="s">
        <v>100</v>
      </c>
      <c r="G40" s="233">
        <v>2015</v>
      </c>
      <c r="H40" s="234" t="s">
        <v>227</v>
      </c>
      <c r="L40" s="261">
        <f t="shared" si="2"/>
        <v>14</v>
      </c>
      <c r="M40" s="234">
        <v>9</v>
      </c>
      <c r="N40" s="234"/>
      <c r="O40" s="234"/>
      <c r="P40" s="234">
        <v>5</v>
      </c>
      <c r="Q40" s="234"/>
      <c r="R40" s="234"/>
      <c r="S40" s="241"/>
      <c r="T40" s="234" t="s">
        <v>224</v>
      </c>
      <c r="U40" s="234" t="s">
        <v>224</v>
      </c>
      <c r="V40" s="234" t="s">
        <v>224</v>
      </c>
      <c r="W40" s="234" t="s">
        <v>224</v>
      </c>
      <c r="X40" s="234" t="s">
        <v>224</v>
      </c>
      <c r="Y40" s="234" t="s">
        <v>225</v>
      </c>
      <c r="Z40" s="234"/>
      <c r="AA40" s="234"/>
      <c r="AB40" s="234"/>
      <c r="AC40" s="234"/>
      <c r="AD40" s="234"/>
    </row>
    <row r="41" spans="2:30" ht="14" x14ac:dyDescent="0.15">
      <c r="B41" s="253">
        <v>67</v>
      </c>
      <c r="C41" s="233" t="s">
        <v>224</v>
      </c>
      <c r="D41" s="233" t="s">
        <v>121</v>
      </c>
      <c r="E41" s="233" t="s">
        <v>122</v>
      </c>
      <c r="F41" s="233" t="s">
        <v>100</v>
      </c>
      <c r="G41" s="233">
        <v>2009</v>
      </c>
      <c r="H41" s="234" t="s">
        <v>228</v>
      </c>
      <c r="L41" s="261">
        <f t="shared" si="2"/>
        <v>13</v>
      </c>
      <c r="M41" s="234">
        <v>9</v>
      </c>
      <c r="N41" s="234"/>
      <c r="O41" s="234">
        <v>1</v>
      </c>
      <c r="P41" s="234">
        <v>3</v>
      </c>
      <c r="Q41" s="234"/>
      <c r="R41" s="234"/>
      <c r="S41" s="241"/>
      <c r="T41" s="234" t="s">
        <v>224</v>
      </c>
      <c r="U41" s="234" t="s">
        <v>224</v>
      </c>
      <c r="V41" s="234" t="s">
        <v>224</v>
      </c>
      <c r="W41" s="234" t="s">
        <v>224</v>
      </c>
      <c r="X41" s="234" t="s">
        <v>224</v>
      </c>
      <c r="Y41" s="234" t="s">
        <v>224</v>
      </c>
      <c r="Z41" s="234"/>
      <c r="AA41" s="234"/>
      <c r="AB41" s="234"/>
      <c r="AC41" s="234"/>
      <c r="AD41" s="234"/>
    </row>
    <row r="42" spans="2:30" ht="14" x14ac:dyDescent="0.15">
      <c r="B42" s="253">
        <v>65</v>
      </c>
      <c r="D42" s="233" t="s">
        <v>146</v>
      </c>
      <c r="E42" s="233" t="s">
        <v>158</v>
      </c>
      <c r="F42" s="233" t="s">
        <v>100</v>
      </c>
      <c r="G42" s="233">
        <v>2009</v>
      </c>
      <c r="H42" s="234" t="s">
        <v>228</v>
      </c>
      <c r="L42" s="261">
        <f t="shared" si="2"/>
        <v>12</v>
      </c>
      <c r="M42" s="234">
        <v>3</v>
      </c>
      <c r="N42" s="234"/>
      <c r="O42" s="234"/>
      <c r="P42" s="234">
        <v>9</v>
      </c>
      <c r="Q42" s="234"/>
      <c r="R42" s="234"/>
      <c r="S42" s="241"/>
      <c r="T42" s="234" t="s">
        <v>224</v>
      </c>
      <c r="U42" s="234" t="s">
        <v>224</v>
      </c>
      <c r="V42" s="234" t="s">
        <v>224</v>
      </c>
      <c r="W42" s="234" t="s">
        <v>224</v>
      </c>
      <c r="X42" s="234" t="s">
        <v>224</v>
      </c>
      <c r="Y42" s="234" t="s">
        <v>225</v>
      </c>
      <c r="Z42" s="234"/>
      <c r="AA42" s="234"/>
      <c r="AB42" s="234"/>
      <c r="AC42" s="234"/>
      <c r="AD42" s="234"/>
    </row>
    <row r="43" spans="2:30" ht="14" x14ac:dyDescent="0.15">
      <c r="B43" s="253">
        <v>7</v>
      </c>
      <c r="C43" s="234" t="s">
        <v>224</v>
      </c>
      <c r="D43" s="233" t="s">
        <v>169</v>
      </c>
      <c r="E43" s="233" t="s">
        <v>434</v>
      </c>
      <c r="F43" s="233" t="s">
        <v>100</v>
      </c>
      <c r="G43" s="233">
        <v>2014</v>
      </c>
      <c r="H43" s="234" t="s">
        <v>227</v>
      </c>
      <c r="L43" s="261">
        <f t="shared" si="2"/>
        <v>11</v>
      </c>
      <c r="M43" s="234"/>
      <c r="N43" s="234"/>
      <c r="O43" s="234">
        <v>1</v>
      </c>
      <c r="P43" s="234">
        <v>1</v>
      </c>
      <c r="Q43" s="234"/>
      <c r="R43" s="234">
        <v>9</v>
      </c>
      <c r="S43" s="241"/>
      <c r="T43" s="234" t="s">
        <v>224</v>
      </c>
      <c r="U43" s="234" t="s">
        <v>224</v>
      </c>
      <c r="V43" s="234" t="s">
        <v>224</v>
      </c>
      <c r="W43" s="234" t="s">
        <v>224</v>
      </c>
      <c r="X43" s="234" t="s">
        <v>224</v>
      </c>
      <c r="Y43" s="234" t="s">
        <v>224</v>
      </c>
      <c r="Z43" s="234"/>
      <c r="AA43" s="234"/>
      <c r="AB43" s="234"/>
      <c r="AC43" s="234"/>
      <c r="AD43" s="234"/>
    </row>
    <row r="44" spans="2:30" ht="14" x14ac:dyDescent="0.15">
      <c r="B44" s="253">
        <v>40</v>
      </c>
      <c r="C44" s="234" t="s">
        <v>224</v>
      </c>
      <c r="D44" s="233" t="s">
        <v>169</v>
      </c>
      <c r="E44" s="233" t="s">
        <v>204</v>
      </c>
      <c r="F44" s="233" t="s">
        <v>100</v>
      </c>
      <c r="G44" s="233">
        <v>2013</v>
      </c>
      <c r="H44" s="234" t="s">
        <v>227</v>
      </c>
      <c r="L44" s="261">
        <f t="shared" si="2"/>
        <v>10</v>
      </c>
      <c r="M44" s="234">
        <v>1</v>
      </c>
      <c r="N44" s="233"/>
      <c r="O44" s="233"/>
      <c r="P44" s="233">
        <v>9</v>
      </c>
      <c r="Q44" s="233"/>
      <c r="R44" s="233"/>
      <c r="S44" s="244"/>
      <c r="T44" s="234" t="s">
        <v>224</v>
      </c>
      <c r="U44" s="234" t="s">
        <v>225</v>
      </c>
      <c r="V44" s="234" t="s">
        <v>224</v>
      </c>
      <c r="W44" s="234" t="s">
        <v>224</v>
      </c>
      <c r="X44" s="234" t="s">
        <v>225</v>
      </c>
      <c r="Y44" s="234" t="s">
        <v>224</v>
      </c>
      <c r="Z44" s="234"/>
      <c r="AA44" s="234"/>
      <c r="AB44" s="234"/>
      <c r="AC44" s="234"/>
      <c r="AD44" s="234"/>
    </row>
    <row r="45" spans="2:30" ht="14" x14ac:dyDescent="0.15">
      <c r="B45" s="253">
        <v>45</v>
      </c>
      <c r="C45" s="234" t="s">
        <v>224</v>
      </c>
      <c r="D45" s="233" t="s">
        <v>151</v>
      </c>
      <c r="E45" s="233" t="s">
        <v>152</v>
      </c>
      <c r="F45" s="233" t="s">
        <v>100</v>
      </c>
      <c r="G45" s="233">
        <v>2012</v>
      </c>
      <c r="H45" s="234" t="s">
        <v>228</v>
      </c>
      <c r="L45" s="261">
        <f t="shared" si="2"/>
        <v>9</v>
      </c>
      <c r="M45" s="234"/>
      <c r="N45" s="234">
        <v>3</v>
      </c>
      <c r="O45" s="234">
        <v>5</v>
      </c>
      <c r="P45" s="234"/>
      <c r="Q45" s="234"/>
      <c r="R45" s="234">
        <v>1</v>
      </c>
      <c r="S45" s="241"/>
      <c r="T45" s="234" t="s">
        <v>225</v>
      </c>
      <c r="U45" s="234" t="s">
        <v>225</v>
      </c>
      <c r="V45" s="234" t="s">
        <v>224</v>
      </c>
      <c r="W45" s="234" t="s">
        <v>224</v>
      </c>
      <c r="X45" s="234" t="s">
        <v>225</v>
      </c>
      <c r="Y45" s="234" t="s">
        <v>224</v>
      </c>
      <c r="Z45" s="234"/>
      <c r="AA45" s="234"/>
      <c r="AB45" s="234"/>
      <c r="AC45" s="234"/>
      <c r="AD45" s="234"/>
    </row>
    <row r="46" spans="2:30" ht="14" x14ac:dyDescent="0.15">
      <c r="B46" s="253">
        <v>22</v>
      </c>
      <c r="C46" s="234" t="s">
        <v>224</v>
      </c>
      <c r="D46" s="233" t="s">
        <v>167</v>
      </c>
      <c r="E46" s="233" t="s">
        <v>168</v>
      </c>
      <c r="F46" s="233" t="s">
        <v>100</v>
      </c>
      <c r="G46" s="233">
        <v>2014</v>
      </c>
      <c r="H46" s="234" t="s">
        <v>227</v>
      </c>
      <c r="L46" s="261">
        <f t="shared" si="2"/>
        <v>6</v>
      </c>
      <c r="M46" s="234"/>
      <c r="N46" s="234"/>
      <c r="O46" s="234">
        <v>3</v>
      </c>
      <c r="P46" s="234">
        <v>3</v>
      </c>
      <c r="Q46" s="234"/>
      <c r="R46" s="234"/>
      <c r="S46" s="241"/>
      <c r="T46" s="234" t="s">
        <v>224</v>
      </c>
      <c r="U46" s="234" t="s">
        <v>224</v>
      </c>
      <c r="V46" s="234" t="s">
        <v>224</v>
      </c>
      <c r="W46" s="234" t="s">
        <v>224</v>
      </c>
      <c r="X46" s="234" t="s">
        <v>224</v>
      </c>
      <c r="Y46" s="234" t="s">
        <v>224</v>
      </c>
      <c r="Z46" s="234"/>
      <c r="AA46" s="234"/>
      <c r="AB46" s="234"/>
      <c r="AC46" s="234"/>
      <c r="AD46" s="234"/>
    </row>
    <row r="47" spans="2:30" ht="14" x14ac:dyDescent="0.15">
      <c r="B47" s="253">
        <v>48</v>
      </c>
      <c r="C47" s="234"/>
      <c r="D47" s="233" t="s">
        <v>127</v>
      </c>
      <c r="E47" s="233" t="s">
        <v>163</v>
      </c>
      <c r="F47" s="233" t="s">
        <v>100</v>
      </c>
      <c r="G47" s="233">
        <v>2012</v>
      </c>
      <c r="H47" s="234" t="s">
        <v>228</v>
      </c>
      <c r="L47" s="261">
        <f t="shared" si="2"/>
        <v>5</v>
      </c>
      <c r="M47" s="234"/>
      <c r="N47" s="234"/>
      <c r="O47" s="234"/>
      <c r="P47" s="234"/>
      <c r="Q47" s="234"/>
      <c r="R47" s="234"/>
      <c r="S47" s="241">
        <v>5</v>
      </c>
      <c r="T47" s="234" t="s">
        <v>224</v>
      </c>
      <c r="U47" s="234" t="s">
        <v>224</v>
      </c>
      <c r="V47" s="234" t="s">
        <v>224</v>
      </c>
      <c r="W47" s="234" t="s">
        <v>224</v>
      </c>
      <c r="X47" s="234" t="s">
        <v>224</v>
      </c>
      <c r="Y47" s="234" t="s">
        <v>224</v>
      </c>
      <c r="Z47" s="234"/>
      <c r="AA47" s="234"/>
      <c r="AB47" s="234"/>
      <c r="AC47" s="234"/>
      <c r="AD47" s="234"/>
    </row>
    <row r="48" spans="2:30" ht="14" x14ac:dyDescent="0.15">
      <c r="B48" s="253">
        <v>3</v>
      </c>
      <c r="C48" s="234" t="s">
        <v>224</v>
      </c>
      <c r="D48" s="233" t="s">
        <v>129</v>
      </c>
      <c r="E48" s="233" t="s">
        <v>223</v>
      </c>
      <c r="F48" s="233" t="s">
        <v>100</v>
      </c>
      <c r="G48" s="233">
        <v>2017</v>
      </c>
      <c r="H48" s="234" t="s">
        <v>227</v>
      </c>
      <c r="L48" s="261">
        <f t="shared" si="2"/>
        <v>4</v>
      </c>
      <c r="M48" s="234">
        <v>3</v>
      </c>
      <c r="N48" s="234"/>
      <c r="O48" s="234"/>
      <c r="P48" s="234"/>
      <c r="Q48" s="234"/>
      <c r="R48" s="234">
        <v>1</v>
      </c>
      <c r="S48" s="241"/>
      <c r="T48" s="234" t="s">
        <v>224</v>
      </c>
      <c r="U48" s="234" t="s">
        <v>224</v>
      </c>
      <c r="V48" s="234" t="s">
        <v>224</v>
      </c>
      <c r="W48" s="234" t="s">
        <v>224</v>
      </c>
      <c r="X48" s="234" t="s">
        <v>224</v>
      </c>
      <c r="Y48" s="234" t="s">
        <v>224</v>
      </c>
      <c r="Z48" s="234"/>
      <c r="AA48" s="234"/>
      <c r="AB48" s="234"/>
      <c r="AC48" s="234"/>
      <c r="AD48" s="234"/>
    </row>
    <row r="49" spans="2:30" ht="14" x14ac:dyDescent="0.15">
      <c r="B49" s="253">
        <v>51</v>
      </c>
      <c r="C49" s="234" t="s">
        <v>224</v>
      </c>
      <c r="D49" s="233" t="s">
        <v>138</v>
      </c>
      <c r="E49" s="233" t="s">
        <v>139</v>
      </c>
      <c r="F49" s="233" t="s">
        <v>100</v>
      </c>
      <c r="G49" s="233">
        <v>2011</v>
      </c>
      <c r="H49" s="234" t="s">
        <v>228</v>
      </c>
      <c r="L49" s="261">
        <f t="shared" si="2"/>
        <v>3</v>
      </c>
      <c r="M49" s="234"/>
      <c r="N49" s="234"/>
      <c r="O49" s="234"/>
      <c r="P49" s="234"/>
      <c r="Q49" s="234"/>
      <c r="R49" s="234">
        <v>3</v>
      </c>
      <c r="S49" s="241"/>
      <c r="T49" s="234" t="s">
        <v>224</v>
      </c>
      <c r="U49" s="234" t="s">
        <v>224</v>
      </c>
      <c r="V49" s="234" t="s">
        <v>224</v>
      </c>
      <c r="W49" s="234" t="s">
        <v>224</v>
      </c>
      <c r="X49" s="234" t="s">
        <v>224</v>
      </c>
      <c r="Y49" s="234" t="s">
        <v>224</v>
      </c>
      <c r="Z49" s="234"/>
      <c r="AA49" s="234"/>
      <c r="AB49" s="234"/>
      <c r="AC49" s="234"/>
      <c r="AD49" s="234"/>
    </row>
    <row r="50" spans="2:30" ht="14" x14ac:dyDescent="0.15">
      <c r="B50" s="253">
        <v>54</v>
      </c>
      <c r="C50" s="234" t="s">
        <v>224</v>
      </c>
      <c r="D50" s="233" t="s">
        <v>149</v>
      </c>
      <c r="E50" s="233" t="s">
        <v>150</v>
      </c>
      <c r="F50" s="233" t="s">
        <v>100</v>
      </c>
      <c r="G50" s="233">
        <v>2011</v>
      </c>
      <c r="H50" s="234" t="s">
        <v>228</v>
      </c>
      <c r="L50" s="261">
        <f t="shared" si="2"/>
        <v>3</v>
      </c>
      <c r="M50" s="234"/>
      <c r="N50" s="234"/>
      <c r="O50" s="234">
        <v>3</v>
      </c>
      <c r="P50" s="234"/>
      <c r="Q50" s="234"/>
      <c r="R50" s="234"/>
      <c r="S50" s="241"/>
      <c r="T50" s="234" t="s">
        <v>225</v>
      </c>
      <c r="U50" s="234" t="s">
        <v>225</v>
      </c>
      <c r="V50" s="234" t="s">
        <v>225</v>
      </c>
      <c r="W50" s="234" t="s">
        <v>224</v>
      </c>
      <c r="X50" s="234" t="s">
        <v>224</v>
      </c>
      <c r="Y50" s="234" t="s">
        <v>225</v>
      </c>
      <c r="Z50" s="234"/>
      <c r="AA50" s="234"/>
      <c r="AB50" s="234"/>
      <c r="AC50" s="234"/>
      <c r="AD50" s="234"/>
    </row>
    <row r="51" spans="2:30" ht="14" x14ac:dyDescent="0.15">
      <c r="B51" s="253">
        <v>58</v>
      </c>
      <c r="C51" s="234"/>
      <c r="D51" s="233" t="s">
        <v>355</v>
      </c>
      <c r="E51" s="233" t="s">
        <v>166</v>
      </c>
      <c r="F51" s="233" t="s">
        <v>100</v>
      </c>
      <c r="G51" s="233">
        <v>2010</v>
      </c>
      <c r="H51" s="234" t="s">
        <v>228</v>
      </c>
      <c r="L51" s="261">
        <f t="shared" si="2"/>
        <v>3</v>
      </c>
      <c r="M51" s="234"/>
      <c r="N51" s="234"/>
      <c r="O51" s="234"/>
      <c r="P51" s="234"/>
      <c r="Q51" s="234"/>
      <c r="R51" s="234"/>
      <c r="S51" s="241">
        <v>3</v>
      </c>
      <c r="T51" s="234" t="s">
        <v>224</v>
      </c>
      <c r="U51" s="234" t="s">
        <v>224</v>
      </c>
      <c r="V51" s="234" t="s">
        <v>224</v>
      </c>
      <c r="W51" s="234" t="s">
        <v>224</v>
      </c>
      <c r="X51" s="234" t="s">
        <v>224</v>
      </c>
      <c r="Y51" s="234" t="s">
        <v>224</v>
      </c>
      <c r="Z51" s="234"/>
      <c r="AA51" s="234"/>
      <c r="AB51" s="234"/>
      <c r="AC51" s="234"/>
      <c r="AD51" s="234"/>
    </row>
    <row r="52" spans="2:30" ht="14" x14ac:dyDescent="0.15">
      <c r="B52" s="253">
        <v>59</v>
      </c>
      <c r="C52" s="234" t="s">
        <v>224</v>
      </c>
      <c r="D52" s="233" t="s">
        <v>98</v>
      </c>
      <c r="E52" s="233" t="s">
        <v>99</v>
      </c>
      <c r="F52" s="233" t="s">
        <v>100</v>
      </c>
      <c r="G52" s="233">
        <v>2010</v>
      </c>
      <c r="H52" s="234" t="s">
        <v>228</v>
      </c>
      <c r="L52" s="261">
        <f t="shared" si="2"/>
        <v>1</v>
      </c>
      <c r="M52" s="234">
        <v>1</v>
      </c>
      <c r="N52" s="234"/>
      <c r="O52" s="234"/>
      <c r="P52" s="234"/>
      <c r="Q52" s="234"/>
      <c r="R52" s="234"/>
      <c r="S52" s="241"/>
      <c r="T52" s="234" t="s">
        <v>225</v>
      </c>
      <c r="U52" s="234" t="s">
        <v>225</v>
      </c>
      <c r="V52" s="234" t="s">
        <v>225</v>
      </c>
      <c r="W52" s="234" t="s">
        <v>225</v>
      </c>
      <c r="X52" s="234" t="s">
        <v>225</v>
      </c>
      <c r="Y52" s="234" t="s">
        <v>225</v>
      </c>
      <c r="Z52" s="234"/>
      <c r="AA52" s="234"/>
      <c r="AB52" s="234"/>
      <c r="AC52" s="234"/>
      <c r="AD52" s="234"/>
    </row>
    <row r="53" spans="2:30" ht="14" x14ac:dyDescent="0.15">
      <c r="B53" s="253">
        <v>5</v>
      </c>
      <c r="C53" s="234" t="s">
        <v>224</v>
      </c>
      <c r="D53" s="233" t="s">
        <v>205</v>
      </c>
      <c r="E53" s="233" t="s">
        <v>206</v>
      </c>
      <c r="F53" s="233" t="s">
        <v>100</v>
      </c>
      <c r="G53" s="233">
        <v>2017</v>
      </c>
      <c r="H53" s="234" t="s">
        <v>227</v>
      </c>
      <c r="L53" s="261">
        <f t="shared" si="2"/>
        <v>0</v>
      </c>
      <c r="M53" s="234"/>
      <c r="N53" s="233"/>
      <c r="O53" s="233"/>
      <c r="P53" s="233"/>
      <c r="Q53" s="233"/>
      <c r="R53" s="233"/>
      <c r="S53" s="244"/>
      <c r="T53" s="234" t="s">
        <v>224</v>
      </c>
      <c r="U53" s="234" t="s">
        <v>224</v>
      </c>
      <c r="V53" s="234" t="s">
        <v>224</v>
      </c>
      <c r="W53" s="234" t="s">
        <v>224</v>
      </c>
      <c r="X53" s="234" t="s">
        <v>224</v>
      </c>
      <c r="Y53" s="234" t="s">
        <v>224</v>
      </c>
      <c r="Z53" s="234"/>
      <c r="AA53" s="234"/>
      <c r="AB53" s="234"/>
      <c r="AC53" s="234"/>
      <c r="AD53" s="234"/>
    </row>
    <row r="54" spans="2:30" ht="14" x14ac:dyDescent="0.15">
      <c r="B54" s="253">
        <v>6</v>
      </c>
      <c r="C54" s="234" t="s">
        <v>224</v>
      </c>
      <c r="D54" s="233" t="s">
        <v>98</v>
      </c>
      <c r="E54" s="233" t="s">
        <v>178</v>
      </c>
      <c r="F54" s="233" t="s">
        <v>100</v>
      </c>
      <c r="G54" s="233">
        <v>2017</v>
      </c>
      <c r="H54" s="234" t="s">
        <v>227</v>
      </c>
      <c r="L54" s="261">
        <f t="shared" si="2"/>
        <v>0</v>
      </c>
      <c r="M54" s="234"/>
      <c r="N54" s="233"/>
      <c r="O54" s="233"/>
      <c r="P54" s="233"/>
      <c r="Q54" s="233"/>
      <c r="R54" s="233"/>
      <c r="S54" s="244"/>
      <c r="T54" s="234" t="s">
        <v>224</v>
      </c>
      <c r="U54" s="234" t="s">
        <v>224</v>
      </c>
      <c r="V54" s="234" t="s">
        <v>224</v>
      </c>
      <c r="W54" s="234" t="s">
        <v>224</v>
      </c>
      <c r="X54" s="234" t="s">
        <v>224</v>
      </c>
      <c r="Y54" s="234" t="s">
        <v>224</v>
      </c>
      <c r="Z54" s="234"/>
      <c r="AA54" s="234"/>
      <c r="AB54" s="234"/>
      <c r="AC54" s="234"/>
      <c r="AD54" s="234"/>
    </row>
    <row r="55" spans="2:30" ht="14" x14ac:dyDescent="0.15">
      <c r="B55" s="253">
        <v>8</v>
      </c>
      <c r="C55" s="234" t="s">
        <v>224</v>
      </c>
      <c r="D55" s="233" t="s">
        <v>176</v>
      </c>
      <c r="E55" s="233" t="s">
        <v>103</v>
      </c>
      <c r="F55" s="233" t="s">
        <v>100</v>
      </c>
      <c r="G55" s="233">
        <v>2016</v>
      </c>
      <c r="H55" s="234" t="s">
        <v>227</v>
      </c>
      <c r="L55" s="261">
        <f t="shared" si="2"/>
        <v>0</v>
      </c>
      <c r="M55" s="234"/>
      <c r="N55" s="234"/>
      <c r="O55" s="234"/>
      <c r="P55" s="234"/>
      <c r="Q55" s="234"/>
      <c r="R55" s="234"/>
      <c r="S55" s="241"/>
      <c r="T55" s="234" t="s">
        <v>224</v>
      </c>
      <c r="U55" s="234" t="s">
        <v>224</v>
      </c>
      <c r="V55" s="234" t="s">
        <v>224</v>
      </c>
      <c r="W55" s="234" t="s">
        <v>224</v>
      </c>
      <c r="X55" s="234" t="s">
        <v>224</v>
      </c>
      <c r="Y55" s="234" t="s">
        <v>224</v>
      </c>
      <c r="Z55" s="234"/>
      <c r="AA55" s="234"/>
      <c r="AB55" s="234"/>
      <c r="AC55" s="234"/>
      <c r="AD55" s="234"/>
    </row>
    <row r="56" spans="2:30" ht="14" x14ac:dyDescent="0.15">
      <c r="B56" s="253">
        <v>10</v>
      </c>
      <c r="C56" s="234" t="s">
        <v>224</v>
      </c>
      <c r="D56" s="233" t="s">
        <v>208</v>
      </c>
      <c r="E56" s="233" t="s">
        <v>209</v>
      </c>
      <c r="F56" s="233" t="s">
        <v>100</v>
      </c>
      <c r="G56" s="233">
        <v>2016</v>
      </c>
      <c r="H56" s="234" t="s">
        <v>227</v>
      </c>
      <c r="L56" s="261">
        <f t="shared" si="2"/>
        <v>0</v>
      </c>
      <c r="M56" s="234"/>
      <c r="N56" s="233"/>
      <c r="O56" s="233"/>
      <c r="P56" s="233"/>
      <c r="Q56" s="233"/>
      <c r="R56" s="233"/>
      <c r="S56" s="244"/>
      <c r="T56" s="234" t="s">
        <v>224</v>
      </c>
      <c r="U56" s="234" t="s">
        <v>225</v>
      </c>
      <c r="V56" s="234" t="s">
        <v>224</v>
      </c>
      <c r="W56" s="234" t="s">
        <v>224</v>
      </c>
      <c r="X56" s="234" t="s">
        <v>225</v>
      </c>
      <c r="Y56" s="234" t="s">
        <v>224</v>
      </c>
      <c r="Z56" s="234"/>
      <c r="AA56" s="234"/>
      <c r="AB56" s="234"/>
      <c r="AC56" s="234"/>
      <c r="AD56" s="234"/>
    </row>
    <row r="57" spans="2:30" ht="14" x14ac:dyDescent="0.15">
      <c r="B57" s="253">
        <v>11</v>
      </c>
      <c r="C57" s="234" t="s">
        <v>224</v>
      </c>
      <c r="D57" s="233" t="s">
        <v>210</v>
      </c>
      <c r="E57" s="233" t="s">
        <v>211</v>
      </c>
      <c r="F57" s="233" t="s">
        <v>100</v>
      </c>
      <c r="G57" s="233">
        <v>2016</v>
      </c>
      <c r="H57" s="234" t="s">
        <v>227</v>
      </c>
      <c r="L57" s="261">
        <f t="shared" si="2"/>
        <v>0</v>
      </c>
      <c r="M57" s="234"/>
      <c r="N57" s="233"/>
      <c r="O57" s="233"/>
      <c r="P57" s="233"/>
      <c r="Q57" s="233"/>
      <c r="R57" s="233"/>
      <c r="S57" s="244"/>
      <c r="T57" s="234" t="s">
        <v>225</v>
      </c>
      <c r="U57" s="234" t="s">
        <v>225</v>
      </c>
      <c r="V57" s="234" t="s">
        <v>225</v>
      </c>
      <c r="W57" s="234" t="s">
        <v>225</v>
      </c>
      <c r="X57" s="234" t="s">
        <v>225</v>
      </c>
      <c r="Y57" s="234" t="s">
        <v>224</v>
      </c>
      <c r="Z57" s="234"/>
      <c r="AA57" s="234"/>
      <c r="AB57" s="234"/>
      <c r="AC57" s="234"/>
      <c r="AD57" s="234"/>
    </row>
    <row r="58" spans="2:30" ht="14" x14ac:dyDescent="0.15">
      <c r="B58" s="253">
        <v>12</v>
      </c>
      <c r="C58" s="234"/>
      <c r="D58" s="233" t="s">
        <v>111</v>
      </c>
      <c r="E58" s="233" t="s">
        <v>112</v>
      </c>
      <c r="F58" s="233" t="s">
        <v>100</v>
      </c>
      <c r="G58" s="233">
        <v>2016</v>
      </c>
      <c r="H58" s="234" t="s">
        <v>227</v>
      </c>
      <c r="L58" s="261">
        <f t="shared" si="2"/>
        <v>0</v>
      </c>
      <c r="M58" s="234"/>
      <c r="N58" s="233"/>
      <c r="O58" s="233"/>
      <c r="P58" s="233"/>
      <c r="Q58" s="233"/>
      <c r="R58" s="233"/>
      <c r="S58" s="244"/>
      <c r="T58" s="234" t="s">
        <v>224</v>
      </c>
      <c r="U58" s="234" t="s">
        <v>224</v>
      </c>
      <c r="V58" s="234" t="s">
        <v>224</v>
      </c>
      <c r="W58" s="234" t="s">
        <v>224</v>
      </c>
      <c r="X58" s="234" t="s">
        <v>224</v>
      </c>
      <c r="Y58" s="234" t="s">
        <v>224</v>
      </c>
      <c r="Z58" s="234"/>
      <c r="AA58" s="234"/>
      <c r="AB58" s="234"/>
      <c r="AC58" s="234"/>
      <c r="AD58" s="234"/>
    </row>
    <row r="59" spans="2:30" ht="14" x14ac:dyDescent="0.15">
      <c r="B59" s="253">
        <v>19</v>
      </c>
      <c r="C59" s="234" t="s">
        <v>224</v>
      </c>
      <c r="D59" s="233" t="s">
        <v>191</v>
      </c>
      <c r="E59" s="233" t="s">
        <v>192</v>
      </c>
      <c r="F59" s="233" t="s">
        <v>100</v>
      </c>
      <c r="G59" s="233">
        <v>2015</v>
      </c>
      <c r="H59" s="234" t="s">
        <v>227</v>
      </c>
      <c r="L59" s="261">
        <f t="shared" si="2"/>
        <v>0</v>
      </c>
      <c r="M59" s="234"/>
      <c r="N59" s="234"/>
      <c r="O59" s="234"/>
      <c r="P59" s="234"/>
      <c r="Q59" s="234"/>
      <c r="R59" s="234"/>
      <c r="S59" s="241"/>
      <c r="T59" s="234" t="s">
        <v>224</v>
      </c>
      <c r="U59" s="234" t="s">
        <v>224</v>
      </c>
      <c r="V59" s="234" t="s">
        <v>224</v>
      </c>
      <c r="W59" s="234" t="s">
        <v>224</v>
      </c>
      <c r="X59" s="234" t="s">
        <v>224</v>
      </c>
      <c r="Y59" s="234" t="s">
        <v>224</v>
      </c>
      <c r="Z59" s="234"/>
      <c r="AA59" s="234"/>
      <c r="AB59" s="234"/>
      <c r="AC59" s="234"/>
      <c r="AD59" s="234"/>
    </row>
    <row r="60" spans="2:30" ht="14" x14ac:dyDescent="0.15">
      <c r="B60" s="253">
        <v>23</v>
      </c>
      <c r="C60" s="234" t="s">
        <v>224</v>
      </c>
      <c r="D60" s="233" t="s">
        <v>177</v>
      </c>
      <c r="E60" s="233" t="s">
        <v>178</v>
      </c>
      <c r="F60" s="233" t="s">
        <v>100</v>
      </c>
      <c r="G60" s="233">
        <v>2014</v>
      </c>
      <c r="H60" s="234" t="s">
        <v>227</v>
      </c>
      <c r="L60" s="261">
        <f t="shared" si="2"/>
        <v>0</v>
      </c>
      <c r="M60" s="234"/>
      <c r="N60" s="234"/>
      <c r="O60" s="234"/>
      <c r="P60" s="234"/>
      <c r="Q60" s="234"/>
      <c r="R60" s="234"/>
      <c r="S60" s="241"/>
      <c r="T60" s="234" t="s">
        <v>225</v>
      </c>
      <c r="U60" s="234" t="s">
        <v>225</v>
      </c>
      <c r="V60" s="234" t="s">
        <v>225</v>
      </c>
      <c r="W60" s="234" t="s">
        <v>225</v>
      </c>
      <c r="X60" s="234" t="s">
        <v>225</v>
      </c>
      <c r="Y60" s="234" t="s">
        <v>225</v>
      </c>
      <c r="Z60" s="234"/>
      <c r="AA60" s="234"/>
      <c r="AB60" s="234"/>
      <c r="AC60" s="234"/>
      <c r="AD60" s="234"/>
    </row>
    <row r="61" spans="2:30" ht="14" x14ac:dyDescent="0.15">
      <c r="B61" s="253">
        <v>24</v>
      </c>
      <c r="C61" s="234" t="s">
        <v>224</v>
      </c>
      <c r="D61" s="233" t="s">
        <v>181</v>
      </c>
      <c r="E61" s="233" t="s">
        <v>182</v>
      </c>
      <c r="F61" s="233" t="s">
        <v>100</v>
      </c>
      <c r="G61" s="233">
        <v>2014</v>
      </c>
      <c r="H61" s="234" t="s">
        <v>227</v>
      </c>
      <c r="L61" s="261">
        <f t="shared" si="2"/>
        <v>0</v>
      </c>
      <c r="M61" s="234"/>
      <c r="N61" s="234"/>
      <c r="O61" s="234"/>
      <c r="P61" s="234"/>
      <c r="Q61" s="234"/>
      <c r="R61" s="234"/>
      <c r="S61" s="241"/>
      <c r="T61" s="234" t="s">
        <v>224</v>
      </c>
      <c r="U61" s="234" t="s">
        <v>224</v>
      </c>
      <c r="V61" s="234" t="s">
        <v>224</v>
      </c>
      <c r="W61" s="234"/>
      <c r="X61" s="234"/>
      <c r="Y61" s="234"/>
      <c r="Z61" s="234"/>
      <c r="AA61" s="234"/>
      <c r="AB61" s="234"/>
      <c r="AC61" s="234"/>
      <c r="AD61" s="234"/>
    </row>
    <row r="62" spans="2:30" ht="15" x14ac:dyDescent="0.2">
      <c r="B62" s="253">
        <v>26</v>
      </c>
      <c r="C62" s="234" t="s">
        <v>224</v>
      </c>
      <c r="D62" s="233" t="s">
        <v>195</v>
      </c>
      <c r="E62" s="233" t="s">
        <v>196</v>
      </c>
      <c r="F62" s="233" t="s">
        <v>100</v>
      </c>
      <c r="G62" s="233">
        <v>2014</v>
      </c>
      <c r="H62" s="234" t="s">
        <v>227</v>
      </c>
      <c r="I62" s="243"/>
      <c r="L62" s="261">
        <f t="shared" si="2"/>
        <v>0</v>
      </c>
      <c r="M62" s="234"/>
      <c r="N62" s="234"/>
      <c r="O62" s="234"/>
      <c r="P62" s="234"/>
      <c r="Q62" s="234"/>
      <c r="R62" s="234"/>
      <c r="S62" s="241"/>
      <c r="Z62" s="234"/>
      <c r="AA62" s="234"/>
      <c r="AB62" s="234"/>
      <c r="AC62" s="234"/>
      <c r="AD62" s="234"/>
    </row>
    <row r="63" spans="2:30" ht="14" x14ac:dyDescent="0.15">
      <c r="B63" s="253">
        <v>27</v>
      </c>
      <c r="C63" s="234" t="s">
        <v>224</v>
      </c>
      <c r="D63" s="233" t="s">
        <v>198</v>
      </c>
      <c r="E63" s="233" t="s">
        <v>199</v>
      </c>
      <c r="F63" s="233" t="s">
        <v>100</v>
      </c>
      <c r="G63" s="233">
        <v>2014</v>
      </c>
      <c r="H63" s="234" t="s">
        <v>227</v>
      </c>
      <c r="L63" s="261">
        <f t="shared" si="2"/>
        <v>0</v>
      </c>
      <c r="M63" s="234"/>
      <c r="N63" s="234"/>
      <c r="O63" s="234"/>
      <c r="P63" s="234"/>
      <c r="Q63" s="234"/>
      <c r="R63" s="234"/>
      <c r="S63" s="241"/>
      <c r="T63" s="234" t="s">
        <v>224</v>
      </c>
      <c r="U63" s="234" t="s">
        <v>224</v>
      </c>
      <c r="V63" s="234" t="s">
        <v>224</v>
      </c>
      <c r="W63" s="234" t="s">
        <v>224</v>
      </c>
      <c r="X63" s="234" t="s">
        <v>224</v>
      </c>
      <c r="Y63" s="234" t="s">
        <v>224</v>
      </c>
      <c r="Z63" s="234"/>
      <c r="AA63" s="234"/>
      <c r="AB63" s="234"/>
      <c r="AC63" s="234"/>
      <c r="AD63" s="234"/>
    </row>
    <row r="64" spans="2:30" ht="14" x14ac:dyDescent="0.15">
      <c r="B64" s="253">
        <v>28</v>
      </c>
      <c r="C64" s="234" t="s">
        <v>224</v>
      </c>
      <c r="D64" s="233" t="s">
        <v>207</v>
      </c>
      <c r="E64" s="233" t="s">
        <v>120</v>
      </c>
      <c r="F64" s="233" t="s">
        <v>100</v>
      </c>
      <c r="G64" s="233">
        <v>2014</v>
      </c>
      <c r="H64" s="234" t="s">
        <v>227</v>
      </c>
      <c r="L64" s="261">
        <f t="shared" si="2"/>
        <v>0</v>
      </c>
      <c r="M64" s="234"/>
      <c r="N64" s="233"/>
      <c r="O64" s="233"/>
      <c r="P64" s="233"/>
      <c r="Q64" s="233"/>
      <c r="R64" s="233"/>
      <c r="S64" s="244"/>
      <c r="T64" s="234" t="s">
        <v>225</v>
      </c>
      <c r="U64" s="234" t="s">
        <v>224</v>
      </c>
      <c r="V64" s="234" t="s">
        <v>225</v>
      </c>
      <c r="W64" s="234" t="s">
        <v>225</v>
      </c>
      <c r="X64" s="234" t="s">
        <v>224</v>
      </c>
      <c r="Y64" s="234" t="s">
        <v>224</v>
      </c>
      <c r="Z64" s="234"/>
      <c r="AA64" s="234"/>
      <c r="AB64" s="234"/>
      <c r="AC64" s="234"/>
      <c r="AD64" s="234"/>
    </row>
    <row r="65" spans="2:30" ht="14" x14ac:dyDescent="0.15">
      <c r="B65" s="253">
        <v>29</v>
      </c>
      <c r="C65" s="234" t="s">
        <v>224</v>
      </c>
      <c r="D65" s="233" t="s">
        <v>214</v>
      </c>
      <c r="E65" s="233" t="s">
        <v>215</v>
      </c>
      <c r="F65" s="233" t="s">
        <v>100</v>
      </c>
      <c r="G65" s="233">
        <v>2014</v>
      </c>
      <c r="H65" s="234" t="s">
        <v>227</v>
      </c>
      <c r="L65" s="261">
        <f t="shared" si="2"/>
        <v>0</v>
      </c>
      <c r="M65" s="234"/>
      <c r="N65" s="234"/>
      <c r="O65" s="234"/>
      <c r="P65" s="234"/>
      <c r="Q65" s="234"/>
      <c r="R65" s="234"/>
      <c r="S65" s="241"/>
      <c r="T65" s="234" t="s">
        <v>224</v>
      </c>
      <c r="U65" s="234" t="s">
        <v>224</v>
      </c>
      <c r="V65" s="234" t="s">
        <v>224</v>
      </c>
      <c r="W65" s="234" t="s">
        <v>224</v>
      </c>
      <c r="X65" s="234" t="s">
        <v>224</v>
      </c>
      <c r="Y65" s="234" t="s">
        <v>224</v>
      </c>
      <c r="Z65" s="234"/>
      <c r="AA65" s="234"/>
      <c r="AB65" s="234"/>
      <c r="AC65" s="234"/>
      <c r="AD65" s="234"/>
    </row>
    <row r="66" spans="2:30" ht="15" x14ac:dyDescent="0.2">
      <c r="B66" s="253">
        <v>36</v>
      </c>
      <c r="C66" s="234" t="s">
        <v>224</v>
      </c>
      <c r="D66" s="233" t="s">
        <v>107</v>
      </c>
      <c r="E66" s="233" t="s">
        <v>108</v>
      </c>
      <c r="F66" s="233" t="s">
        <v>100</v>
      </c>
      <c r="G66" s="233">
        <v>2013</v>
      </c>
      <c r="H66" s="234" t="s">
        <v>227</v>
      </c>
      <c r="I66" s="243"/>
      <c r="L66" s="261">
        <f t="shared" si="2"/>
        <v>0</v>
      </c>
      <c r="M66" s="234"/>
      <c r="N66" s="234"/>
      <c r="O66" s="234"/>
      <c r="P66" s="234"/>
      <c r="Q66" s="234"/>
      <c r="R66" s="234"/>
      <c r="S66" s="241"/>
      <c r="T66" s="234" t="s">
        <v>224</v>
      </c>
      <c r="U66" s="234" t="s">
        <v>224</v>
      </c>
      <c r="V66" s="234" t="s">
        <v>224</v>
      </c>
      <c r="W66" s="234" t="s">
        <v>224</v>
      </c>
      <c r="X66" s="234" t="s">
        <v>224</v>
      </c>
      <c r="Y66" s="234" t="s">
        <v>224</v>
      </c>
      <c r="Z66" s="234"/>
      <c r="AA66" s="234"/>
      <c r="AB66" s="234"/>
      <c r="AC66" s="234"/>
      <c r="AD66" s="234"/>
    </row>
    <row r="67" spans="2:30" ht="14" x14ac:dyDescent="0.15">
      <c r="B67" s="253">
        <v>37</v>
      </c>
      <c r="C67" s="234" t="s">
        <v>224</v>
      </c>
      <c r="D67" s="233" t="s">
        <v>193</v>
      </c>
      <c r="E67" s="233" t="s">
        <v>194</v>
      </c>
      <c r="F67" s="233" t="s">
        <v>100</v>
      </c>
      <c r="G67" s="233">
        <v>2013</v>
      </c>
      <c r="H67" s="234" t="s">
        <v>227</v>
      </c>
      <c r="L67" s="261">
        <f t="shared" ref="L67:L74" si="3">SUM(M67:S67)</f>
        <v>0</v>
      </c>
      <c r="M67" s="234"/>
      <c r="N67" s="234"/>
      <c r="O67" s="234"/>
      <c r="P67" s="234"/>
      <c r="Q67" s="234"/>
      <c r="R67" s="234"/>
      <c r="S67" s="241"/>
      <c r="T67" s="234" t="s">
        <v>224</v>
      </c>
      <c r="U67" s="234" t="s">
        <v>224</v>
      </c>
      <c r="V67" s="234" t="s">
        <v>224</v>
      </c>
      <c r="W67" s="234" t="s">
        <v>224</v>
      </c>
      <c r="X67" s="234" t="s">
        <v>224</v>
      </c>
      <c r="Y67" s="234" t="s">
        <v>224</v>
      </c>
      <c r="Z67" s="234"/>
      <c r="AA67" s="234"/>
      <c r="AB67" s="234"/>
      <c r="AC67" s="234"/>
      <c r="AD67" s="234"/>
    </row>
    <row r="68" spans="2:30" ht="14" x14ac:dyDescent="0.15">
      <c r="B68" s="253">
        <v>41</v>
      </c>
      <c r="C68" s="234" t="s">
        <v>224</v>
      </c>
      <c r="D68" s="233" t="s">
        <v>113</v>
      </c>
      <c r="E68" s="233" t="s">
        <v>114</v>
      </c>
      <c r="F68" s="233" t="s">
        <v>100</v>
      </c>
      <c r="G68" s="233">
        <v>2013</v>
      </c>
      <c r="H68" s="234" t="s">
        <v>227</v>
      </c>
      <c r="L68" s="261">
        <f t="shared" si="3"/>
        <v>0</v>
      </c>
      <c r="M68" s="234"/>
      <c r="N68" s="233"/>
      <c r="O68" s="233"/>
      <c r="P68" s="233"/>
      <c r="Q68" s="233"/>
      <c r="R68" s="233"/>
      <c r="S68" s="244"/>
      <c r="T68" s="234" t="s">
        <v>224</v>
      </c>
      <c r="U68" s="234" t="s">
        <v>224</v>
      </c>
      <c r="V68" s="234" t="s">
        <v>224</v>
      </c>
      <c r="W68" s="234" t="s">
        <v>224</v>
      </c>
      <c r="X68" s="234" t="s">
        <v>224</v>
      </c>
      <c r="Y68" s="234" t="s">
        <v>224</v>
      </c>
      <c r="Z68" s="234"/>
      <c r="AA68" s="234"/>
      <c r="AB68" s="234"/>
      <c r="AC68" s="234"/>
      <c r="AD68" s="234"/>
    </row>
    <row r="69" spans="2:30" ht="14" x14ac:dyDescent="0.15">
      <c r="B69" s="253">
        <v>42</v>
      </c>
      <c r="C69" s="234" t="s">
        <v>224</v>
      </c>
      <c r="D69" s="233" t="s">
        <v>221</v>
      </c>
      <c r="E69" s="233" t="s">
        <v>220</v>
      </c>
      <c r="F69" s="233" t="s">
        <v>100</v>
      </c>
      <c r="G69" s="233">
        <v>2012</v>
      </c>
      <c r="H69" s="234" t="s">
        <v>228</v>
      </c>
      <c r="L69" s="261">
        <f t="shared" si="3"/>
        <v>0</v>
      </c>
      <c r="M69" s="234"/>
      <c r="N69" s="234"/>
      <c r="O69" s="234"/>
      <c r="P69" s="234"/>
      <c r="Q69" s="234"/>
      <c r="R69" s="234"/>
      <c r="S69" s="241"/>
      <c r="T69" s="234" t="s">
        <v>224</v>
      </c>
      <c r="U69" s="234" t="s">
        <v>224</v>
      </c>
      <c r="V69" s="234" t="s">
        <v>224</v>
      </c>
      <c r="W69" s="234" t="s">
        <v>224</v>
      </c>
      <c r="X69" s="234" t="s">
        <v>224</v>
      </c>
      <c r="Y69" s="234" t="s">
        <v>224</v>
      </c>
      <c r="Z69" s="234"/>
      <c r="AA69" s="234"/>
      <c r="AB69" s="234"/>
      <c r="AC69" s="234"/>
      <c r="AD69" s="234"/>
    </row>
    <row r="70" spans="2:30" ht="14" x14ac:dyDescent="0.15">
      <c r="B70" s="253">
        <v>43</v>
      </c>
      <c r="C70" s="234" t="s">
        <v>224</v>
      </c>
      <c r="D70" s="233" t="s">
        <v>142</v>
      </c>
      <c r="E70" s="233" t="s">
        <v>143</v>
      </c>
      <c r="F70" s="233" t="s">
        <v>100</v>
      </c>
      <c r="G70" s="233">
        <v>2012</v>
      </c>
      <c r="H70" s="234" t="s">
        <v>228</v>
      </c>
      <c r="L70" s="261">
        <f t="shared" si="3"/>
        <v>0</v>
      </c>
      <c r="M70" s="234"/>
      <c r="N70" s="234"/>
      <c r="O70" s="234"/>
      <c r="P70" s="234"/>
      <c r="Q70" s="234"/>
      <c r="R70" s="234"/>
      <c r="S70" s="241"/>
      <c r="T70" s="234" t="s">
        <v>225</v>
      </c>
      <c r="U70" s="234" t="s">
        <v>225</v>
      </c>
      <c r="V70" s="234" t="s">
        <v>225</v>
      </c>
      <c r="W70" s="234" t="s">
        <v>224</v>
      </c>
      <c r="X70" s="234" t="s">
        <v>224</v>
      </c>
      <c r="Y70" s="234" t="s">
        <v>224</v>
      </c>
      <c r="Z70" s="234"/>
      <c r="AA70" s="234"/>
      <c r="AB70" s="234"/>
      <c r="AC70" s="234"/>
      <c r="AD70" s="234"/>
    </row>
    <row r="71" spans="2:30" ht="15" x14ac:dyDescent="0.2">
      <c r="B71" s="253">
        <v>50</v>
      </c>
      <c r="C71" s="234" t="s">
        <v>224</v>
      </c>
      <c r="D71" s="233" t="s">
        <v>216</v>
      </c>
      <c r="E71" s="233" t="s">
        <v>217</v>
      </c>
      <c r="F71" s="233" t="s">
        <v>100</v>
      </c>
      <c r="G71" s="233">
        <v>2012</v>
      </c>
      <c r="H71" s="234" t="s">
        <v>228</v>
      </c>
      <c r="I71" s="243"/>
      <c r="L71" s="261">
        <f t="shared" si="3"/>
        <v>0</v>
      </c>
      <c r="M71" s="234"/>
      <c r="N71" s="233"/>
      <c r="O71" s="233"/>
      <c r="P71" s="233"/>
      <c r="Q71" s="233"/>
      <c r="R71" s="233"/>
      <c r="S71" s="244"/>
      <c r="T71" s="234" t="s">
        <v>224</v>
      </c>
      <c r="U71" s="234" t="s">
        <v>224</v>
      </c>
      <c r="V71" s="234" t="s">
        <v>224</v>
      </c>
      <c r="W71" s="234" t="s">
        <v>224</v>
      </c>
      <c r="X71" s="234" t="s">
        <v>224</v>
      </c>
      <c r="Y71" s="234" t="s">
        <v>224</v>
      </c>
      <c r="Z71" s="234"/>
      <c r="AA71" s="234"/>
      <c r="AB71" s="234"/>
      <c r="AC71" s="234"/>
      <c r="AD71" s="234"/>
    </row>
    <row r="72" spans="2:30" ht="14" x14ac:dyDescent="0.15">
      <c r="B72" s="253">
        <v>55</v>
      </c>
      <c r="C72" s="234" t="s">
        <v>229</v>
      </c>
      <c r="D72" s="233" t="s">
        <v>161</v>
      </c>
      <c r="E72" s="233" t="s">
        <v>162</v>
      </c>
      <c r="F72" s="233" t="s">
        <v>100</v>
      </c>
      <c r="G72" s="233">
        <v>2011</v>
      </c>
      <c r="H72" s="234" t="s">
        <v>228</v>
      </c>
      <c r="L72" s="261">
        <f t="shared" si="3"/>
        <v>0</v>
      </c>
      <c r="M72" s="234"/>
      <c r="N72" s="234"/>
      <c r="O72" s="234"/>
      <c r="P72" s="234"/>
      <c r="Q72" s="234"/>
      <c r="R72" s="234"/>
      <c r="S72" s="241"/>
      <c r="T72" s="234" t="s">
        <v>224</v>
      </c>
      <c r="U72" s="234" t="s">
        <v>224</v>
      </c>
      <c r="V72" s="234" t="s">
        <v>224</v>
      </c>
      <c r="W72" s="234" t="s">
        <v>224</v>
      </c>
      <c r="X72" s="234" t="s">
        <v>224</v>
      </c>
      <c r="Y72" s="234" t="s">
        <v>224</v>
      </c>
      <c r="Z72" s="234"/>
      <c r="AA72" s="234"/>
    </row>
    <row r="73" spans="2:30" ht="14" x14ac:dyDescent="0.15">
      <c r="B73" s="253">
        <v>57</v>
      </c>
      <c r="C73" s="234" t="s">
        <v>224</v>
      </c>
      <c r="D73" s="233" t="s">
        <v>105</v>
      </c>
      <c r="E73" s="233" t="s">
        <v>197</v>
      </c>
      <c r="F73" s="233" t="s">
        <v>100</v>
      </c>
      <c r="G73" s="233">
        <v>2011</v>
      </c>
      <c r="H73" s="234" t="s">
        <v>228</v>
      </c>
      <c r="L73" s="261">
        <f t="shared" si="3"/>
        <v>0</v>
      </c>
      <c r="M73" s="234"/>
      <c r="N73" s="234"/>
      <c r="O73" s="234"/>
      <c r="P73" s="234"/>
      <c r="Q73" s="234"/>
      <c r="R73" s="234"/>
      <c r="S73" s="241"/>
      <c r="T73" s="234" t="s">
        <v>224</v>
      </c>
      <c r="U73" s="234" t="s">
        <v>224</v>
      </c>
      <c r="V73" s="234" t="s">
        <v>224</v>
      </c>
      <c r="W73" s="234" t="s">
        <v>224</v>
      </c>
      <c r="X73" s="234" t="s">
        <v>224</v>
      </c>
      <c r="Y73" s="234" t="s">
        <v>224</v>
      </c>
    </row>
    <row r="74" spans="2:30" ht="15" thickBot="1" x14ac:dyDescent="0.2">
      <c r="B74" s="254">
        <v>66</v>
      </c>
      <c r="C74" s="246" t="s">
        <v>224</v>
      </c>
      <c r="D74" s="245" t="s">
        <v>147</v>
      </c>
      <c r="E74" s="245" t="s">
        <v>155</v>
      </c>
      <c r="F74" s="245" t="s">
        <v>100</v>
      </c>
      <c r="G74" s="245">
        <v>2009</v>
      </c>
      <c r="H74" s="246" t="s">
        <v>228</v>
      </c>
      <c r="I74" s="250"/>
      <c r="J74" s="248"/>
      <c r="K74" s="248"/>
      <c r="L74" s="262">
        <f t="shared" si="3"/>
        <v>0</v>
      </c>
      <c r="M74" s="246"/>
      <c r="N74" s="246"/>
      <c r="O74" s="246"/>
      <c r="P74" s="246"/>
      <c r="Q74" s="246"/>
      <c r="R74" s="246"/>
      <c r="S74" s="249"/>
      <c r="T74" s="234" t="s">
        <v>224</v>
      </c>
      <c r="U74" s="234" t="s">
        <v>224</v>
      </c>
      <c r="V74" s="234" t="s">
        <v>224</v>
      </c>
      <c r="W74" s="234" t="s">
        <v>224</v>
      </c>
      <c r="X74" s="234" t="s">
        <v>224</v>
      </c>
      <c r="Y74" s="234" t="s">
        <v>224</v>
      </c>
    </row>
  </sheetData>
  <sortState xmlns:xlrd2="http://schemas.microsoft.com/office/spreadsheetml/2017/richdata2" ref="B3:S24">
    <sortCondition ref="F3:F24"/>
    <sortCondition descending="1" ref="L3:L24"/>
  </sortState>
  <mergeCells count="1">
    <mergeCell ref="AF2:AG2"/>
  </mergeCells>
  <dataValidations count="4">
    <dataValidation type="list" allowBlank="1" showInputMessage="1" showErrorMessage="1" sqref="F3:F72" xr:uid="{0E732F34-8035-894E-9887-71F48A990458}">
      <formula1>"Unknown, Male, Female"</formula1>
    </dataValidation>
    <dataValidation type="list" allowBlank="1" showInputMessage="1" showErrorMessage="1" sqref="H68:K72 H3:H67 J5:J67 K4:K67 I4:I67" xr:uid="{DA5532A6-1535-6B49-AE7C-6EA5F9587643}">
      <formula1>"Unknown, Grom, Youth, Junior"</formula1>
    </dataValidation>
    <dataValidation type="list" allowBlank="1" showInputMessage="1" showErrorMessage="1" sqref="T3:AD3 T8:AD9 Y11:AD11 Y13:AD13 T14:AD14 T16:AD16 T31:AD31 T33:AD33 T36:AD36 T39:AD42 T53:AD62" xr:uid="{6A2A8F34-C018-8849-B43A-BBAA65291D32}">
      <formula1>"Unknown, Y, N, Absent"</formula1>
    </dataValidation>
    <dataValidation type="list" allowBlank="1" showInputMessage="1" showErrorMessage="1" sqref="G3:G48 G50:G52 G61 G63:G65 G72 G67:G70 G54:G59" xr:uid="{FC8F2AFE-0C35-4044-8ADA-1EBEE53AB9BA}">
      <formula1>"Unknown, 2004, 2005, 2006, 2007, 2008, 2009, 2010, 2011, 2012,2013, 2014,2015, 2016"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A044-4AB7-704F-BF68-5D982F356739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43E5-23E4-7C40-9A54-21590A3A0395}">
  <dimension ref="B1:AA68"/>
  <sheetViews>
    <sheetView workbookViewId="0">
      <selection activeCell="M29" sqref="M29"/>
    </sheetView>
  </sheetViews>
  <sheetFormatPr baseColWidth="10" defaultColWidth="8.83203125" defaultRowHeight="13" x14ac:dyDescent="0.15"/>
  <cols>
    <col min="2" max="2" width="9.83203125" customWidth="1"/>
    <col min="3" max="3" width="16.33203125" customWidth="1"/>
    <col min="4" max="4" width="21.33203125" customWidth="1"/>
    <col min="5" max="5" width="25.83203125" customWidth="1"/>
    <col min="6" max="8" width="13.6640625" customWidth="1"/>
    <col min="9" max="14" width="16.33203125" customWidth="1"/>
    <col min="15" max="16" width="6.5" customWidth="1"/>
    <col min="17" max="27" width="16.33203125" customWidth="1"/>
  </cols>
  <sheetData>
    <row r="1" spans="2:27" x14ac:dyDescent="0.15">
      <c r="C1" s="35"/>
      <c r="D1" s="35"/>
      <c r="E1" s="35"/>
      <c r="F1" s="35"/>
      <c r="G1" s="35"/>
      <c r="H1" s="35"/>
      <c r="I1" s="40" t="s">
        <v>54</v>
      </c>
      <c r="J1" s="40" t="s">
        <v>54</v>
      </c>
      <c r="K1" s="40" t="s">
        <v>54</v>
      </c>
      <c r="L1" s="40" t="s">
        <v>54</v>
      </c>
      <c r="M1" s="40"/>
      <c r="N1" s="40"/>
      <c r="O1" s="35"/>
      <c r="P1" s="35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2:27" ht="14" x14ac:dyDescent="0.15">
      <c r="B2" s="38" t="s">
        <v>57</v>
      </c>
      <c r="C2" s="38" t="s">
        <v>56</v>
      </c>
      <c r="D2" s="38" t="s">
        <v>41</v>
      </c>
      <c r="E2" s="38" t="s">
        <v>42</v>
      </c>
      <c r="F2" s="38" t="s">
        <v>45</v>
      </c>
      <c r="G2" s="38" t="s">
        <v>44</v>
      </c>
      <c r="H2" s="38" t="s">
        <v>46</v>
      </c>
      <c r="I2" s="38" t="s">
        <v>58</v>
      </c>
      <c r="J2" s="38" t="s">
        <v>59</v>
      </c>
      <c r="K2" s="38" t="s">
        <v>60</v>
      </c>
      <c r="L2" s="38" t="s">
        <v>72</v>
      </c>
      <c r="M2" s="38"/>
      <c r="N2" s="38"/>
      <c r="O2" s="36"/>
      <c r="P2" s="36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2:27" ht="14" x14ac:dyDescent="0.15"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5"/>
    </row>
    <row r="4" spans="2:27" ht="14" x14ac:dyDescent="0.15">
      <c r="B4">
        <v>1</v>
      </c>
      <c r="C4" s="35" t="str">
        <f>Registration!B5</f>
        <v>Y</v>
      </c>
      <c r="D4" s="35" t="str">
        <f>Registration!C5</f>
        <v>Harry</v>
      </c>
      <c r="E4" s="35" t="str">
        <f>Registration!D5</f>
        <v>Wright</v>
      </c>
      <c r="F4" s="36" t="str">
        <f>Registration!E5</f>
        <v>Male</v>
      </c>
      <c r="G4" s="36">
        <f>Registration!F5</f>
        <v>2017</v>
      </c>
      <c r="H4" s="36" t="str">
        <f>Registration!G5</f>
        <v>Grom</v>
      </c>
      <c r="I4" s="39"/>
      <c r="J4" s="39"/>
      <c r="K4" s="39">
        <f>MIN(I4:J4)</f>
        <v>0</v>
      </c>
      <c r="L4" s="39"/>
      <c r="M4" s="39"/>
      <c r="N4" s="39"/>
      <c r="O4" s="35"/>
      <c r="P4" s="35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2:27" ht="14" x14ac:dyDescent="0.15">
      <c r="B5">
        <v>2</v>
      </c>
      <c r="C5" s="35" t="str">
        <f>Registration!B6</f>
        <v>Y</v>
      </c>
      <c r="D5" s="35" t="str">
        <f>Registration!C6</f>
        <v xml:space="preserve">Aurelia </v>
      </c>
      <c r="E5" s="35" t="str">
        <f>Registration!D6</f>
        <v>Battle</v>
      </c>
      <c r="F5" s="36" t="s">
        <v>47</v>
      </c>
      <c r="G5" s="36" t="s">
        <v>47</v>
      </c>
      <c r="H5" s="36" t="s">
        <v>47</v>
      </c>
      <c r="I5" s="39"/>
      <c r="J5" s="39"/>
      <c r="K5" s="39">
        <f t="shared" ref="K5:K68" si="0">MIN(I5:J5)</f>
        <v>0</v>
      </c>
      <c r="L5" s="39"/>
      <c r="M5" s="39"/>
      <c r="N5" s="39"/>
      <c r="O5" s="35"/>
      <c r="P5" s="35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2:27" ht="14" x14ac:dyDescent="0.15">
      <c r="B6">
        <v>3</v>
      </c>
      <c r="C6" s="35" t="str">
        <f>Registration!B7</f>
        <v>Y</v>
      </c>
      <c r="D6" s="35" t="str">
        <f>Registration!C7</f>
        <v>Dylan</v>
      </c>
      <c r="E6" s="35" t="str">
        <f>Registration!D7</f>
        <v>Sweales</v>
      </c>
      <c r="F6" s="36" t="s">
        <v>47</v>
      </c>
      <c r="G6" s="36" t="s">
        <v>47</v>
      </c>
      <c r="H6" s="36" t="s">
        <v>47</v>
      </c>
      <c r="I6" s="39"/>
      <c r="J6" s="39"/>
      <c r="K6" s="39">
        <f t="shared" si="0"/>
        <v>0</v>
      </c>
      <c r="L6" s="39"/>
      <c r="M6" s="39"/>
      <c r="N6" s="39"/>
      <c r="O6" s="35"/>
      <c r="P6" s="35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2:27" ht="14" x14ac:dyDescent="0.15">
      <c r="B7">
        <v>4</v>
      </c>
      <c r="C7" s="35" t="str">
        <f>Registration!B8</f>
        <v>Y</v>
      </c>
      <c r="D7" s="35" t="str">
        <f>Registration!C8</f>
        <v>Joshua</v>
      </c>
      <c r="E7" s="35" t="str">
        <f>Registration!D8</f>
        <v>Menzies</v>
      </c>
      <c r="F7" s="36" t="s">
        <v>47</v>
      </c>
      <c r="G7" s="36" t="s">
        <v>47</v>
      </c>
      <c r="H7" s="36" t="s">
        <v>47</v>
      </c>
      <c r="I7" s="39"/>
      <c r="J7" s="39"/>
      <c r="K7" s="39">
        <f t="shared" si="0"/>
        <v>0</v>
      </c>
      <c r="L7" s="39"/>
      <c r="M7" s="39"/>
      <c r="N7" s="39"/>
      <c r="O7" s="35"/>
      <c r="P7" s="35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2:27" ht="14" x14ac:dyDescent="0.15">
      <c r="B8">
        <v>5</v>
      </c>
      <c r="C8" s="35" t="str">
        <f>Registration!B9</f>
        <v>Y</v>
      </c>
      <c r="D8" s="35" t="str">
        <f>Registration!C9</f>
        <v>George</v>
      </c>
      <c r="E8" s="35" t="str">
        <f>Registration!D9</f>
        <v>Eastham</v>
      </c>
      <c r="F8" s="36" t="s">
        <v>47</v>
      </c>
      <c r="G8" s="36" t="s">
        <v>47</v>
      </c>
      <c r="H8" s="36" t="s">
        <v>47</v>
      </c>
      <c r="I8" s="39"/>
      <c r="J8" s="39"/>
      <c r="K8" s="39">
        <f>MIN(I8:J8)</f>
        <v>0</v>
      </c>
      <c r="L8" s="39"/>
      <c r="M8" s="39"/>
      <c r="N8" s="39"/>
      <c r="O8" s="35"/>
      <c r="P8" s="35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2:27" ht="14" x14ac:dyDescent="0.15">
      <c r="B9">
        <v>6</v>
      </c>
      <c r="C9" s="35" t="str">
        <f>Registration!B10</f>
        <v>Y</v>
      </c>
      <c r="D9" s="35" t="str">
        <f>Registration!C10</f>
        <v>Percival</v>
      </c>
      <c r="E9" s="35" t="str">
        <f>Registration!D10</f>
        <v>Alston</v>
      </c>
      <c r="F9" s="36" t="s">
        <v>47</v>
      </c>
      <c r="G9" s="36" t="s">
        <v>47</v>
      </c>
      <c r="H9" s="36" t="s">
        <v>47</v>
      </c>
      <c r="I9" s="39"/>
      <c r="J9" s="39"/>
      <c r="K9" s="39">
        <f t="shared" si="0"/>
        <v>0</v>
      </c>
      <c r="L9" s="39"/>
      <c r="M9" s="39"/>
      <c r="N9" s="39"/>
      <c r="O9" s="35"/>
      <c r="P9" s="35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2:27" ht="14" x14ac:dyDescent="0.15">
      <c r="B10">
        <v>7</v>
      </c>
      <c r="C10" s="35" t="str">
        <f>Registration!B11</f>
        <v>Y</v>
      </c>
      <c r="D10" s="35" t="str">
        <f>Registration!C11</f>
        <v>Madeleine</v>
      </c>
      <c r="E10" s="35" t="str">
        <f>Registration!D11</f>
        <v>Bucklee</v>
      </c>
      <c r="F10" s="36" t="s">
        <v>47</v>
      </c>
      <c r="G10" s="36" t="s">
        <v>47</v>
      </c>
      <c r="H10" s="36" t="s">
        <v>47</v>
      </c>
      <c r="I10" s="39"/>
      <c r="J10" s="39"/>
      <c r="K10" s="39">
        <f t="shared" si="0"/>
        <v>0</v>
      </c>
      <c r="L10" s="39"/>
      <c r="M10" s="39"/>
      <c r="N10" s="39"/>
      <c r="O10" s="35"/>
      <c r="P10" s="35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2:27" ht="14" x14ac:dyDescent="0.15">
      <c r="B11">
        <v>8</v>
      </c>
      <c r="C11" s="35" t="str">
        <f>Registration!B12</f>
        <v>Y</v>
      </c>
      <c r="D11" s="35" t="str">
        <f>Registration!C12</f>
        <v>Raphael</v>
      </c>
      <c r="E11" s="35" t="str">
        <f>Registration!D12</f>
        <v>Lee</v>
      </c>
      <c r="F11" s="36" t="s">
        <v>47</v>
      </c>
      <c r="G11" s="36" t="s">
        <v>47</v>
      </c>
      <c r="H11" s="36" t="s">
        <v>47</v>
      </c>
      <c r="I11" s="39"/>
      <c r="J11" s="39"/>
      <c r="K11" s="39">
        <f t="shared" si="0"/>
        <v>0</v>
      </c>
      <c r="L11" s="39"/>
      <c r="M11" s="39"/>
      <c r="N11" s="39"/>
      <c r="O11" s="35"/>
      <c r="P11" s="35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2:27" ht="14" x14ac:dyDescent="0.15">
      <c r="B12">
        <v>9</v>
      </c>
      <c r="C12" s="35" t="str">
        <f>Registration!B13</f>
        <v>Y</v>
      </c>
      <c r="D12" s="35" t="str">
        <f>Registration!C13</f>
        <v>William</v>
      </c>
      <c r="E12" s="35" t="str">
        <f>Registration!D13</f>
        <v>Reckert-Lowe</v>
      </c>
      <c r="F12" s="36" t="s">
        <v>47</v>
      </c>
      <c r="G12" s="36" t="s">
        <v>47</v>
      </c>
      <c r="H12" s="36" t="s">
        <v>47</v>
      </c>
      <c r="I12" s="39"/>
      <c r="J12" s="39"/>
      <c r="K12" s="39">
        <f t="shared" si="0"/>
        <v>0</v>
      </c>
      <c r="L12" s="39"/>
      <c r="M12" s="39"/>
      <c r="N12" s="39"/>
      <c r="O12" s="35"/>
      <c r="P12" s="35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2:27" ht="14" x14ac:dyDescent="0.15">
      <c r="B13">
        <v>10</v>
      </c>
      <c r="C13" s="35" t="str">
        <f>Registration!B14</f>
        <v>Y</v>
      </c>
      <c r="D13" s="35" t="str">
        <f>Registration!C14</f>
        <v>Casper</v>
      </c>
      <c r="E13" s="35" t="str">
        <f>Registration!D14</f>
        <v>Bond</v>
      </c>
      <c r="F13" s="36" t="s">
        <v>47</v>
      </c>
      <c r="G13" s="36" t="s">
        <v>47</v>
      </c>
      <c r="H13" s="36" t="s">
        <v>47</v>
      </c>
      <c r="I13" s="39"/>
      <c r="J13" s="39"/>
      <c r="K13" s="39">
        <f>MIN(I13:J13)</f>
        <v>0</v>
      </c>
      <c r="L13" s="39"/>
      <c r="M13" s="39"/>
      <c r="N13" s="39"/>
      <c r="O13" s="35"/>
      <c r="P13" s="3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2:27" ht="14" x14ac:dyDescent="0.15">
      <c r="B14">
        <v>11</v>
      </c>
      <c r="C14" s="35" t="str">
        <f>Registration!B15</f>
        <v>Y</v>
      </c>
      <c r="D14" s="35" t="str">
        <f>Registration!C15</f>
        <v>Hatti</v>
      </c>
      <c r="E14" s="35" t="str">
        <f>Registration!D15</f>
        <v>Wilson</v>
      </c>
      <c r="F14" s="36" t="s">
        <v>47</v>
      </c>
      <c r="G14" s="36" t="s">
        <v>47</v>
      </c>
      <c r="H14" s="36" t="s">
        <v>47</v>
      </c>
      <c r="I14" s="39"/>
      <c r="J14" s="39"/>
      <c r="K14" s="39">
        <f t="shared" si="0"/>
        <v>0</v>
      </c>
      <c r="L14" s="39"/>
      <c r="M14" s="39"/>
      <c r="N14" s="39"/>
      <c r="O14" s="35"/>
      <c r="P14" s="35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2:27" ht="14" x14ac:dyDescent="0.15">
      <c r="B15">
        <v>12</v>
      </c>
      <c r="C15" s="35" t="str">
        <f>Registration!B16</f>
        <v>Y</v>
      </c>
      <c r="D15" s="35" t="str">
        <f>Registration!C16</f>
        <v>Elsie</v>
      </c>
      <c r="E15" s="35" t="str">
        <f>Registration!D16</f>
        <v xml:space="preserve">Excell </v>
      </c>
      <c r="F15" s="36" t="s">
        <v>47</v>
      </c>
      <c r="G15" s="36" t="s">
        <v>47</v>
      </c>
      <c r="H15" s="36" t="s">
        <v>47</v>
      </c>
      <c r="I15" s="39"/>
      <c r="J15" s="39"/>
      <c r="K15" s="39">
        <f t="shared" si="0"/>
        <v>0</v>
      </c>
      <c r="L15" s="39"/>
      <c r="M15" s="39"/>
      <c r="N15" s="39"/>
      <c r="O15" s="35"/>
      <c r="P15" s="35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2:27" ht="14" x14ac:dyDescent="0.15">
      <c r="B16">
        <v>13</v>
      </c>
      <c r="C16" s="35" t="str">
        <f>Registration!B17</f>
        <v>Y</v>
      </c>
      <c r="D16" s="35" t="str">
        <f>Registration!C17</f>
        <v xml:space="preserve">Isabella </v>
      </c>
      <c r="E16" s="35" t="str">
        <f>Registration!D17</f>
        <v>Alston</v>
      </c>
      <c r="F16" s="36" t="s">
        <v>47</v>
      </c>
      <c r="G16" s="36" t="s">
        <v>47</v>
      </c>
      <c r="H16" s="36" t="s">
        <v>47</v>
      </c>
      <c r="I16" s="39"/>
      <c r="J16" s="39"/>
      <c r="K16" s="39">
        <f t="shared" si="0"/>
        <v>0</v>
      </c>
      <c r="L16" s="39"/>
      <c r="M16" s="39"/>
      <c r="N16" s="39"/>
      <c r="O16" s="35"/>
      <c r="P16" s="35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2:27" ht="14" x14ac:dyDescent="0.15">
      <c r="B17">
        <v>14</v>
      </c>
      <c r="C17" s="35" t="str">
        <f>Registration!B18</f>
        <v>Y</v>
      </c>
      <c r="D17" s="35" t="str">
        <f>Registration!C18</f>
        <v>Ida</v>
      </c>
      <c r="E17" s="35" t="str">
        <f>Registration!D18</f>
        <v>Croft</v>
      </c>
      <c r="F17" s="36" t="s">
        <v>47</v>
      </c>
      <c r="G17" s="36" t="s">
        <v>47</v>
      </c>
      <c r="H17" s="36" t="s">
        <v>47</v>
      </c>
      <c r="I17" s="39"/>
      <c r="J17" s="39"/>
      <c r="K17" s="39">
        <f t="shared" si="0"/>
        <v>0</v>
      </c>
      <c r="L17" s="39"/>
      <c r="M17" s="39"/>
      <c r="N17" s="39"/>
      <c r="O17" s="35"/>
      <c r="P17" s="3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2:27" ht="14" x14ac:dyDescent="0.15">
      <c r="B18">
        <v>15</v>
      </c>
      <c r="C18" s="35" t="str">
        <f>Registration!B19</f>
        <v>Y</v>
      </c>
      <c r="D18" s="35" t="str">
        <f>Registration!C19</f>
        <v>Katelyn</v>
      </c>
      <c r="E18" s="35" t="str">
        <f>Registration!D19</f>
        <v>Mitchell</v>
      </c>
      <c r="F18" s="36" t="s">
        <v>47</v>
      </c>
      <c r="G18" s="36" t="s">
        <v>47</v>
      </c>
      <c r="H18" s="36" t="s">
        <v>47</v>
      </c>
      <c r="I18" s="39"/>
      <c r="J18" s="39"/>
      <c r="K18" s="39">
        <f t="shared" si="0"/>
        <v>0</v>
      </c>
      <c r="L18" s="39"/>
      <c r="M18" s="39"/>
      <c r="N18" s="39"/>
      <c r="O18" s="35"/>
      <c r="P18" s="35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2:27" ht="14" x14ac:dyDescent="0.15">
      <c r="B19">
        <v>16</v>
      </c>
      <c r="C19" s="35" t="str">
        <f>Registration!B20</f>
        <v>Y</v>
      </c>
      <c r="D19" s="35" t="str">
        <f>Registration!C20</f>
        <v>Oliver</v>
      </c>
      <c r="E19" s="35" t="str">
        <f>Registration!D20</f>
        <v>Langholz</v>
      </c>
      <c r="F19" s="36" t="s">
        <v>47</v>
      </c>
      <c r="G19" s="36" t="s">
        <v>47</v>
      </c>
      <c r="H19" s="36" t="s">
        <v>47</v>
      </c>
      <c r="I19" s="39"/>
      <c r="J19" s="39"/>
      <c r="K19" s="39">
        <f t="shared" si="0"/>
        <v>0</v>
      </c>
      <c r="L19" s="39"/>
      <c r="M19" s="39"/>
      <c r="N19" s="39"/>
      <c r="O19" s="35"/>
      <c r="P19" s="35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2:27" ht="14" x14ac:dyDescent="0.15">
      <c r="B20">
        <v>17</v>
      </c>
      <c r="C20" s="35" t="str">
        <f>Registration!B21</f>
        <v>Y</v>
      </c>
      <c r="D20" s="35" t="str">
        <f>Registration!C21</f>
        <v>Arthur</v>
      </c>
      <c r="E20" s="35" t="str">
        <f>Registration!D21</f>
        <v>Yates</v>
      </c>
      <c r="F20" s="36" t="s">
        <v>47</v>
      </c>
      <c r="G20" s="36" t="s">
        <v>47</v>
      </c>
      <c r="H20" s="36" t="s">
        <v>47</v>
      </c>
      <c r="I20" s="39"/>
      <c r="J20" s="39"/>
      <c r="K20" s="39">
        <f t="shared" si="0"/>
        <v>0</v>
      </c>
      <c r="L20" s="39"/>
      <c r="M20" s="39"/>
      <c r="N20" s="39"/>
      <c r="O20" s="35"/>
      <c r="P20" s="35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2:27" ht="14" x14ac:dyDescent="0.15">
      <c r="B21">
        <v>18</v>
      </c>
      <c r="C21" s="35" t="str">
        <f>Registration!B22</f>
        <v>Y</v>
      </c>
      <c r="D21" s="35" t="str">
        <f>Registration!C22</f>
        <v>Sia</v>
      </c>
      <c r="E21" s="35" t="str">
        <f>Registration!D22</f>
        <v>Bridges</v>
      </c>
      <c r="F21" s="36" t="s">
        <v>47</v>
      </c>
      <c r="G21" s="36" t="s">
        <v>47</v>
      </c>
      <c r="H21" s="36" t="s">
        <v>47</v>
      </c>
      <c r="I21" s="39"/>
      <c r="J21" s="39"/>
      <c r="K21" s="39">
        <f t="shared" si="0"/>
        <v>0</v>
      </c>
      <c r="L21" s="39"/>
      <c r="M21" s="39"/>
      <c r="N21" s="39"/>
      <c r="O21" s="35"/>
      <c r="P21" s="35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2:27" ht="14" x14ac:dyDescent="0.15">
      <c r="B22">
        <v>19</v>
      </c>
      <c r="C22" s="35" t="str">
        <f>Registration!B23</f>
        <v>Y</v>
      </c>
      <c r="D22" s="35" t="str">
        <f>Registration!C23</f>
        <v>Matilda</v>
      </c>
      <c r="E22" s="35" t="str">
        <f>Registration!D23</f>
        <v>Slater</v>
      </c>
      <c r="F22" s="36" t="s">
        <v>47</v>
      </c>
      <c r="G22" s="36" t="s">
        <v>47</v>
      </c>
      <c r="H22" s="36" t="s">
        <v>47</v>
      </c>
      <c r="I22" s="39"/>
      <c r="J22" s="39"/>
      <c r="K22" s="39">
        <f t="shared" si="0"/>
        <v>0</v>
      </c>
      <c r="L22" s="39"/>
      <c r="M22" s="39"/>
      <c r="N22" s="39"/>
      <c r="O22" s="35"/>
      <c r="P22" s="3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2:27" ht="14" x14ac:dyDescent="0.15">
      <c r="B23">
        <v>20</v>
      </c>
      <c r="C23" s="35" t="str">
        <f>Registration!B24</f>
        <v>Y</v>
      </c>
      <c r="D23" s="35" t="str">
        <f>Registration!C24</f>
        <v>Henry</v>
      </c>
      <c r="E23" s="35" t="str">
        <f>Registration!D24</f>
        <v>Hale</v>
      </c>
      <c r="F23" s="36" t="s">
        <v>47</v>
      </c>
      <c r="G23" s="36" t="s">
        <v>47</v>
      </c>
      <c r="H23" s="36" t="s">
        <v>47</v>
      </c>
      <c r="I23" s="39"/>
      <c r="J23" s="39"/>
      <c r="K23" s="39">
        <f t="shared" si="0"/>
        <v>0</v>
      </c>
      <c r="L23" s="39"/>
      <c r="M23" s="39"/>
      <c r="N23" s="39"/>
      <c r="O23" s="35"/>
      <c r="P23" s="3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2:27" ht="14" x14ac:dyDescent="0.15">
      <c r="B24">
        <v>21</v>
      </c>
      <c r="C24" s="35" t="str">
        <f>Registration!B25</f>
        <v>Y</v>
      </c>
      <c r="D24" s="35" t="str">
        <f>Registration!C25</f>
        <v>Rupert</v>
      </c>
      <c r="E24" s="35" t="str">
        <f>Registration!D25</f>
        <v>Menzies</v>
      </c>
      <c r="F24" s="36" t="s">
        <v>47</v>
      </c>
      <c r="G24" s="36" t="s">
        <v>47</v>
      </c>
      <c r="H24" s="36" t="s">
        <v>47</v>
      </c>
      <c r="I24" s="39"/>
      <c r="J24" s="39"/>
      <c r="K24" s="39">
        <f t="shared" si="0"/>
        <v>0</v>
      </c>
      <c r="L24" s="39"/>
      <c r="M24" s="39"/>
      <c r="N24" s="39"/>
      <c r="O24" s="35"/>
      <c r="P24" s="35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2:27" ht="14" x14ac:dyDescent="0.15">
      <c r="B25">
        <v>22</v>
      </c>
      <c r="C25" s="35" t="str">
        <f>Registration!B26</f>
        <v>Y</v>
      </c>
      <c r="D25" s="35" t="str">
        <f>Registration!C26</f>
        <v>Oliver</v>
      </c>
      <c r="E25" s="35" t="str">
        <f>Registration!D26</f>
        <v>Graveling</v>
      </c>
      <c r="F25" s="36" t="s">
        <v>47</v>
      </c>
      <c r="G25" s="36" t="s">
        <v>47</v>
      </c>
      <c r="H25" s="36" t="s">
        <v>47</v>
      </c>
      <c r="I25" s="39"/>
      <c r="J25" s="39"/>
      <c r="K25" s="39">
        <f t="shared" si="0"/>
        <v>0</v>
      </c>
      <c r="L25" s="39"/>
      <c r="M25" s="39"/>
      <c r="N25" s="39"/>
      <c r="O25" s="35"/>
      <c r="P25" s="35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2:27" ht="14" x14ac:dyDescent="0.15">
      <c r="B26">
        <v>23</v>
      </c>
      <c r="C26" s="35" t="str">
        <f>Registration!B27</f>
        <v>Y</v>
      </c>
      <c r="D26" s="35" t="str">
        <f>Registration!C27</f>
        <v>Woody</v>
      </c>
      <c r="E26" s="35" t="str">
        <f>Registration!D27</f>
        <v>Clark</v>
      </c>
      <c r="F26" s="36" t="s">
        <v>47</v>
      </c>
      <c r="G26" s="36" t="s">
        <v>47</v>
      </c>
      <c r="H26" s="36" t="s">
        <v>47</v>
      </c>
      <c r="I26" s="39"/>
      <c r="J26" s="39"/>
      <c r="K26" s="39">
        <f t="shared" si="0"/>
        <v>0</v>
      </c>
      <c r="L26" s="39"/>
      <c r="M26" s="39"/>
      <c r="N26" s="39"/>
      <c r="O26" s="35"/>
      <c r="P26" s="35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2:27" ht="14" x14ac:dyDescent="0.15">
      <c r="B27">
        <v>24</v>
      </c>
      <c r="C27" s="35" t="str">
        <f>Registration!B28</f>
        <v>Y</v>
      </c>
      <c r="D27" s="35" t="str">
        <f>Registration!C28</f>
        <v>Beau</v>
      </c>
      <c r="E27" s="35" t="str">
        <f>Registration!D28</f>
        <v>Robinson</v>
      </c>
      <c r="F27" s="36" t="s">
        <v>47</v>
      </c>
      <c r="G27" s="36" t="s">
        <v>47</v>
      </c>
      <c r="H27" s="36" t="s">
        <v>47</v>
      </c>
      <c r="I27" s="39"/>
      <c r="J27" s="39"/>
      <c r="K27" s="39">
        <f t="shared" si="0"/>
        <v>0</v>
      </c>
      <c r="L27" s="39"/>
      <c r="M27" s="39"/>
      <c r="N27" s="39"/>
      <c r="O27" s="35"/>
      <c r="P27" s="35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2:27" ht="14" x14ac:dyDescent="0.15">
      <c r="B28">
        <v>25</v>
      </c>
      <c r="C28" s="35" t="str">
        <f>Registration!B29</f>
        <v>Y</v>
      </c>
      <c r="D28" s="35" t="str">
        <f>Registration!C29</f>
        <v>Jenson</v>
      </c>
      <c r="E28" s="35" t="str">
        <f>Registration!D29</f>
        <v>Hall</v>
      </c>
      <c r="F28" s="36" t="s">
        <v>47</v>
      </c>
      <c r="G28" s="36" t="s">
        <v>47</v>
      </c>
      <c r="H28" s="36" t="s">
        <v>47</v>
      </c>
      <c r="I28" s="39"/>
      <c r="J28" s="39"/>
      <c r="K28" s="39">
        <f t="shared" si="0"/>
        <v>0</v>
      </c>
      <c r="L28" s="39"/>
      <c r="M28" s="39"/>
      <c r="N28" s="39"/>
      <c r="O28" s="35"/>
      <c r="P28" s="35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2:27" ht="14" x14ac:dyDescent="0.15">
      <c r="B29">
        <v>26</v>
      </c>
      <c r="C29" s="35" t="str">
        <f>Registration!B30</f>
        <v>Y</v>
      </c>
      <c r="D29" s="35" t="str">
        <f>Registration!C30</f>
        <v>Jake</v>
      </c>
      <c r="E29" s="35" t="str">
        <f>Registration!D30</f>
        <v>Burckitt</v>
      </c>
      <c r="F29" s="36" t="s">
        <v>47</v>
      </c>
      <c r="G29" s="36" t="s">
        <v>47</v>
      </c>
      <c r="H29" s="36" t="s">
        <v>47</v>
      </c>
      <c r="I29" s="39"/>
      <c r="J29" s="39"/>
      <c r="K29" s="39">
        <f t="shared" si="0"/>
        <v>0</v>
      </c>
      <c r="L29" s="39"/>
      <c r="M29" s="39"/>
      <c r="N29" s="39"/>
      <c r="O29" s="35"/>
      <c r="P29" s="35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2:27" ht="14" x14ac:dyDescent="0.15">
      <c r="B30">
        <v>27</v>
      </c>
      <c r="C30" s="35" t="str">
        <f>Registration!B31</f>
        <v>Y</v>
      </c>
      <c r="D30" s="35" t="str">
        <f>Registration!C31</f>
        <v>Ayrton</v>
      </c>
      <c r="E30" s="35" t="str">
        <f>Registration!D31</f>
        <v>Drury</v>
      </c>
      <c r="F30" s="36" t="s">
        <v>47</v>
      </c>
      <c r="G30" s="36" t="s">
        <v>47</v>
      </c>
      <c r="H30" s="36" t="s">
        <v>47</v>
      </c>
      <c r="I30" s="39"/>
      <c r="J30" s="39"/>
      <c r="K30" s="39">
        <f t="shared" si="0"/>
        <v>0</v>
      </c>
      <c r="L30" s="39"/>
      <c r="M30" s="39"/>
      <c r="N30" s="39"/>
      <c r="O30" s="35"/>
      <c r="P30" s="35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2:27" ht="14" x14ac:dyDescent="0.15">
      <c r="B31">
        <v>28</v>
      </c>
      <c r="C31" s="35" t="str">
        <f>Registration!B32</f>
        <v>Y</v>
      </c>
      <c r="D31" s="35" t="str">
        <f>Registration!C32</f>
        <v>Zoe</v>
      </c>
      <c r="E31" s="35" t="str">
        <f>Registration!D32</f>
        <v>Davis</v>
      </c>
      <c r="F31" s="36" t="s">
        <v>47</v>
      </c>
      <c r="G31" s="36" t="s">
        <v>47</v>
      </c>
      <c r="H31" s="36" t="s">
        <v>47</v>
      </c>
      <c r="I31" s="39"/>
      <c r="J31" s="39"/>
      <c r="K31" s="39">
        <f t="shared" si="0"/>
        <v>0</v>
      </c>
      <c r="L31" s="39"/>
      <c r="M31" s="39"/>
      <c r="N31" s="39"/>
      <c r="O31" s="35"/>
      <c r="P31" s="35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2:27" ht="14" x14ac:dyDescent="0.15">
      <c r="B32">
        <v>29</v>
      </c>
      <c r="C32" s="35" t="str">
        <f>Registration!B33</f>
        <v>Y</v>
      </c>
      <c r="D32" s="35" t="str">
        <f>Registration!C33</f>
        <v>Cameron</v>
      </c>
      <c r="E32" s="35" t="str">
        <f>Registration!D33</f>
        <v>Long</v>
      </c>
      <c r="F32" s="36" t="s">
        <v>47</v>
      </c>
      <c r="G32" s="36" t="s">
        <v>47</v>
      </c>
      <c r="H32" s="36" t="s">
        <v>47</v>
      </c>
      <c r="I32" s="39"/>
      <c r="J32" s="39"/>
      <c r="K32" s="39">
        <f t="shared" si="0"/>
        <v>0</v>
      </c>
      <c r="L32" s="39"/>
      <c r="M32" s="39"/>
      <c r="N32" s="39"/>
      <c r="O32" s="35"/>
      <c r="P32" s="35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2:27" ht="14" x14ac:dyDescent="0.15">
      <c r="B33">
        <v>30</v>
      </c>
      <c r="C33" s="35" t="str">
        <f>Registration!B34</f>
        <v>Y</v>
      </c>
      <c r="D33" s="35" t="str">
        <f>Registration!C34</f>
        <v>Betsy</v>
      </c>
      <c r="E33" s="35" t="str">
        <f>Registration!D34</f>
        <v>Cheongvee</v>
      </c>
      <c r="F33" s="36" t="s">
        <v>47</v>
      </c>
      <c r="G33" s="36" t="s">
        <v>47</v>
      </c>
      <c r="H33" s="36" t="s">
        <v>47</v>
      </c>
      <c r="I33" s="39"/>
      <c r="J33" s="39"/>
      <c r="K33" s="39">
        <f t="shared" si="0"/>
        <v>0</v>
      </c>
      <c r="L33" s="39"/>
      <c r="M33" s="39"/>
      <c r="N33" s="39"/>
      <c r="O33" s="35"/>
      <c r="P33" s="35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2:27" ht="14" x14ac:dyDescent="0.15">
      <c r="B34">
        <v>31</v>
      </c>
      <c r="C34" s="35" t="str">
        <f>Registration!B35</f>
        <v>Y</v>
      </c>
      <c r="D34" s="35" t="str">
        <f>Registration!C35</f>
        <v>Fred</v>
      </c>
      <c r="E34" s="35" t="str">
        <f>Registration!D35</f>
        <v>Croft</v>
      </c>
      <c r="F34" s="36" t="s">
        <v>47</v>
      </c>
      <c r="G34" s="36" t="s">
        <v>47</v>
      </c>
      <c r="H34" s="36" t="s">
        <v>47</v>
      </c>
      <c r="I34" s="39"/>
      <c r="J34" s="39"/>
      <c r="K34" s="39">
        <f t="shared" si="0"/>
        <v>0</v>
      </c>
      <c r="L34" s="39"/>
      <c r="M34" s="39"/>
      <c r="N34" s="39"/>
      <c r="O34" s="35"/>
      <c r="P34" s="35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2:27" ht="14" x14ac:dyDescent="0.15">
      <c r="B35">
        <v>32</v>
      </c>
      <c r="C35" s="35" t="str">
        <f>Registration!B36</f>
        <v>Y</v>
      </c>
      <c r="D35" s="35" t="str">
        <f>Registration!C36</f>
        <v>Zack</v>
      </c>
      <c r="E35" s="35" t="str">
        <f>Registration!D36</f>
        <v>Bucklee</v>
      </c>
      <c r="F35" s="36" t="s">
        <v>47</v>
      </c>
      <c r="G35" s="36" t="s">
        <v>47</v>
      </c>
      <c r="H35" s="36" t="s">
        <v>47</v>
      </c>
      <c r="I35" s="39"/>
      <c r="J35" s="39"/>
      <c r="K35" s="39">
        <f t="shared" si="0"/>
        <v>0</v>
      </c>
      <c r="L35" s="39"/>
      <c r="M35" s="39"/>
      <c r="N35" s="39"/>
      <c r="O35" s="35"/>
      <c r="P35" s="35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2:27" ht="14" x14ac:dyDescent="0.15">
      <c r="B36">
        <v>33</v>
      </c>
      <c r="C36" s="35" t="str">
        <f>Registration!B37</f>
        <v>Y</v>
      </c>
      <c r="D36" s="35" t="str">
        <f>Registration!C37</f>
        <v>Sia</v>
      </c>
      <c r="E36" s="35" t="str">
        <f>Registration!D37</f>
        <v>Srivastava</v>
      </c>
      <c r="F36" s="36" t="s">
        <v>47</v>
      </c>
      <c r="G36" s="36" t="s">
        <v>47</v>
      </c>
      <c r="H36" s="36" t="s">
        <v>47</v>
      </c>
      <c r="I36" s="39"/>
      <c r="J36" s="39"/>
      <c r="K36" s="39">
        <f t="shared" si="0"/>
        <v>0</v>
      </c>
      <c r="L36" s="39"/>
      <c r="M36" s="39"/>
      <c r="N36" s="39"/>
      <c r="O36" s="35"/>
      <c r="P36" s="35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</row>
    <row r="37" spans="2:27" ht="14" x14ac:dyDescent="0.15">
      <c r="B37">
        <v>34</v>
      </c>
      <c r="C37" s="35" t="str">
        <f>Registration!B38</f>
        <v>Y</v>
      </c>
      <c r="D37" s="35" t="str">
        <f>Registration!C38</f>
        <v>Felix</v>
      </c>
      <c r="E37" s="35" t="str">
        <f>Registration!D38</f>
        <v>Battle</v>
      </c>
      <c r="F37" s="36" t="s">
        <v>47</v>
      </c>
      <c r="G37" s="36" t="s">
        <v>47</v>
      </c>
      <c r="H37" s="36" t="s">
        <v>47</v>
      </c>
      <c r="I37" s="39"/>
      <c r="J37" s="39"/>
      <c r="K37" s="39">
        <f t="shared" si="0"/>
        <v>0</v>
      </c>
      <c r="L37" s="39"/>
      <c r="M37" s="39"/>
      <c r="N37" s="39"/>
      <c r="O37" s="35"/>
      <c r="P37" s="35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ht="14" x14ac:dyDescent="0.15">
      <c r="B38">
        <v>35</v>
      </c>
      <c r="C38" s="35" t="str">
        <f>Registration!B39</f>
        <v>Y</v>
      </c>
      <c r="D38" s="35" t="str">
        <f>Registration!C39</f>
        <v>Ilex</v>
      </c>
      <c r="E38" s="35" t="str">
        <f>Registration!D39</f>
        <v>Smith</v>
      </c>
      <c r="F38" s="36" t="s">
        <v>47</v>
      </c>
      <c r="G38" s="36" t="s">
        <v>47</v>
      </c>
      <c r="H38" s="36" t="s">
        <v>47</v>
      </c>
      <c r="I38" s="39"/>
      <c r="J38" s="39"/>
      <c r="K38" s="39">
        <f t="shared" si="0"/>
        <v>0</v>
      </c>
      <c r="L38" s="39"/>
      <c r="M38" s="39"/>
      <c r="N38" s="39"/>
      <c r="O38" s="35"/>
      <c r="P38" s="35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14" x14ac:dyDescent="0.15">
      <c r="B39">
        <v>36</v>
      </c>
      <c r="C39" s="35" t="str">
        <f>Registration!B40</f>
        <v>Y</v>
      </c>
      <c r="D39" s="35" t="str">
        <f>Registration!C40</f>
        <v>Eleanor</v>
      </c>
      <c r="E39" s="35" t="str">
        <f>Registration!D40</f>
        <v>Fereday</v>
      </c>
      <c r="F39" s="36" t="s">
        <v>47</v>
      </c>
      <c r="G39" s="36" t="s">
        <v>47</v>
      </c>
      <c r="H39" s="36" t="s">
        <v>47</v>
      </c>
      <c r="I39" s="39"/>
      <c r="J39" s="39"/>
      <c r="K39" s="39">
        <f t="shared" si="0"/>
        <v>0</v>
      </c>
      <c r="L39" s="39"/>
      <c r="M39" s="39"/>
      <c r="N39" s="39"/>
      <c r="O39" s="35"/>
      <c r="P39" s="35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ht="14" x14ac:dyDescent="0.15">
      <c r="B40">
        <v>37</v>
      </c>
      <c r="C40" s="35" t="str">
        <f>Registration!B41</f>
        <v>Y</v>
      </c>
      <c r="D40" s="35" t="str">
        <f>Registration!C41</f>
        <v>Charlie</v>
      </c>
      <c r="E40" s="35" t="str">
        <f>Registration!D41</f>
        <v>Crane</v>
      </c>
      <c r="F40" s="36" t="s">
        <v>47</v>
      </c>
      <c r="G40" s="36" t="s">
        <v>47</v>
      </c>
      <c r="H40" s="36" t="s">
        <v>47</v>
      </c>
      <c r="I40" s="39"/>
      <c r="J40" s="39"/>
      <c r="K40" s="39">
        <f t="shared" si="0"/>
        <v>0</v>
      </c>
      <c r="L40" s="39"/>
      <c r="M40" s="39"/>
      <c r="N40" s="39"/>
      <c r="O40" s="35"/>
      <c r="P40" s="35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ht="14" x14ac:dyDescent="0.15">
      <c r="B41">
        <v>38</v>
      </c>
      <c r="C41" s="35" t="str">
        <f>Registration!B42</f>
        <v>Y</v>
      </c>
      <c r="D41" s="35" t="str">
        <f>Registration!C42</f>
        <v>George</v>
      </c>
      <c r="E41" s="35" t="str">
        <f>Registration!D42</f>
        <v>Davies</v>
      </c>
      <c r="F41" s="36" t="s">
        <v>47</v>
      </c>
      <c r="G41" s="36" t="s">
        <v>47</v>
      </c>
      <c r="H41" s="36" t="s">
        <v>47</v>
      </c>
      <c r="I41" s="39"/>
      <c r="J41" s="39"/>
      <c r="K41" s="39">
        <f t="shared" si="0"/>
        <v>0</v>
      </c>
      <c r="L41" s="39"/>
      <c r="M41" s="39"/>
      <c r="N41" s="39"/>
      <c r="O41" s="35"/>
      <c r="P41" s="35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ht="14" x14ac:dyDescent="0.15">
      <c r="B42">
        <v>39</v>
      </c>
      <c r="C42" s="35" t="str">
        <f>Registration!B43</f>
        <v>Y</v>
      </c>
      <c r="D42" s="35" t="str">
        <f>Registration!C43</f>
        <v>Reuben</v>
      </c>
      <c r="E42" s="35" t="str">
        <f>Registration!D43</f>
        <v>Borley</v>
      </c>
      <c r="F42" s="36" t="s">
        <v>47</v>
      </c>
      <c r="G42" s="36" t="s">
        <v>47</v>
      </c>
      <c r="H42" s="36" t="s">
        <v>47</v>
      </c>
      <c r="I42" s="39"/>
      <c r="J42" s="39"/>
      <c r="K42" s="39">
        <f>MIN(I42:J42)</f>
        <v>0</v>
      </c>
      <c r="L42" s="39"/>
      <c r="M42" s="39"/>
      <c r="N42" s="39"/>
      <c r="O42" s="35"/>
      <c r="P42" s="35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ht="14" x14ac:dyDescent="0.15">
      <c r="B43">
        <v>40</v>
      </c>
      <c r="C43" s="35" t="str">
        <f>Registration!B44</f>
        <v>Y</v>
      </c>
      <c r="D43" s="35" t="str">
        <f>Registration!C44</f>
        <v>Austin</v>
      </c>
      <c r="E43" s="35" t="str">
        <f>Registration!D44</f>
        <v>Scott</v>
      </c>
      <c r="F43" s="36" t="s">
        <v>47</v>
      </c>
      <c r="G43" s="36" t="s">
        <v>47</v>
      </c>
      <c r="H43" s="36" t="s">
        <v>47</v>
      </c>
      <c r="I43" s="39"/>
      <c r="J43" s="39"/>
      <c r="K43" s="39">
        <f t="shared" si="0"/>
        <v>0</v>
      </c>
      <c r="L43" s="39"/>
      <c r="M43" s="39"/>
      <c r="N43" s="39"/>
      <c r="O43" s="35"/>
      <c r="P43" s="35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ht="14" x14ac:dyDescent="0.15">
      <c r="B44">
        <v>41</v>
      </c>
      <c r="C44" s="35" t="str">
        <f>Registration!B45</f>
        <v>Y</v>
      </c>
      <c r="D44" s="35" t="str">
        <f>Registration!C45</f>
        <v>Evan</v>
      </c>
      <c r="E44" s="35" t="str">
        <f>Registration!D45</f>
        <v>Davis</v>
      </c>
      <c r="F44" s="36" t="s">
        <v>47</v>
      </c>
      <c r="G44" s="36" t="s">
        <v>47</v>
      </c>
      <c r="H44" s="36" t="s">
        <v>47</v>
      </c>
      <c r="I44" s="39"/>
      <c r="J44" s="39"/>
      <c r="K44" s="39">
        <f t="shared" si="0"/>
        <v>0</v>
      </c>
      <c r="L44" s="39"/>
      <c r="M44" s="39"/>
      <c r="N44" s="39"/>
      <c r="O44" s="35"/>
      <c r="P44" s="35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ht="14" x14ac:dyDescent="0.15">
      <c r="B45">
        <v>42</v>
      </c>
      <c r="C45" s="35" t="str">
        <f>Registration!B46</f>
        <v>Y</v>
      </c>
      <c r="D45" s="35" t="str">
        <f>Registration!C46</f>
        <v xml:space="preserve">Maximus </v>
      </c>
      <c r="E45" s="35" t="str">
        <f>Registration!D46</f>
        <v>Baxter-Fox</v>
      </c>
      <c r="F45" s="36" t="s">
        <v>47</v>
      </c>
      <c r="G45" s="36" t="s">
        <v>47</v>
      </c>
      <c r="H45" s="36" t="s">
        <v>47</v>
      </c>
      <c r="I45" s="39"/>
      <c r="J45" s="39"/>
      <c r="K45" s="39">
        <f t="shared" si="0"/>
        <v>0</v>
      </c>
      <c r="L45" s="39"/>
      <c r="M45" s="39"/>
      <c r="N45" s="39"/>
      <c r="O45" s="35"/>
      <c r="P45" s="35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ht="14" x14ac:dyDescent="0.15">
      <c r="B46">
        <v>43</v>
      </c>
      <c r="C46" s="35" t="str">
        <f>Registration!B47</f>
        <v>Y</v>
      </c>
      <c r="D46" s="35" t="str">
        <f>Registration!C47</f>
        <v>Tyler</v>
      </c>
      <c r="E46" s="35" t="str">
        <f>Registration!D47</f>
        <v>Reardon</v>
      </c>
      <c r="F46" s="36" t="s">
        <v>47</v>
      </c>
      <c r="G46" s="36" t="s">
        <v>47</v>
      </c>
      <c r="H46" s="36" t="s">
        <v>47</v>
      </c>
      <c r="I46" s="39"/>
      <c r="J46" s="39"/>
      <c r="K46" s="39">
        <f t="shared" si="0"/>
        <v>0</v>
      </c>
      <c r="L46" s="39"/>
      <c r="M46" s="39"/>
      <c r="N46" s="39"/>
      <c r="O46" s="35"/>
      <c r="P46" s="35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ht="14" x14ac:dyDescent="0.15">
      <c r="B47">
        <v>44</v>
      </c>
      <c r="C47" s="35" t="str">
        <f>Registration!B48</f>
        <v>Y</v>
      </c>
      <c r="D47" s="35" t="str">
        <f>Registration!C48</f>
        <v>Fifi</v>
      </c>
      <c r="E47" s="35" t="str">
        <f>Registration!D48</f>
        <v>Turner</v>
      </c>
      <c r="F47" s="36" t="s">
        <v>47</v>
      </c>
      <c r="G47" s="36" t="s">
        <v>47</v>
      </c>
      <c r="H47" s="36" t="s">
        <v>47</v>
      </c>
      <c r="I47" s="39"/>
      <c r="J47" s="39"/>
      <c r="K47" s="39">
        <f t="shared" si="0"/>
        <v>0</v>
      </c>
      <c r="L47" s="39"/>
      <c r="M47" s="39"/>
      <c r="N47" s="39"/>
      <c r="O47" s="35"/>
      <c r="P47" s="35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ht="14" x14ac:dyDescent="0.15">
      <c r="B48">
        <v>45</v>
      </c>
      <c r="C48" s="35" t="str">
        <f>Registration!B49</f>
        <v>Y</v>
      </c>
      <c r="D48" s="35" t="str">
        <f>Registration!C49</f>
        <v>Georgina</v>
      </c>
      <c r="E48" s="35" t="str">
        <f>Registration!D49</f>
        <v>Lavers-Grafton</v>
      </c>
      <c r="F48" s="36" t="s">
        <v>47</v>
      </c>
      <c r="G48" s="36" t="s">
        <v>47</v>
      </c>
      <c r="H48" s="36" t="s">
        <v>47</v>
      </c>
      <c r="I48" s="39"/>
      <c r="J48" s="39"/>
      <c r="K48" s="39">
        <f t="shared" si="0"/>
        <v>0</v>
      </c>
      <c r="L48" s="39"/>
      <c r="M48" s="39"/>
      <c r="N48" s="39"/>
      <c r="O48" s="35"/>
      <c r="P48" s="3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ht="14" x14ac:dyDescent="0.15">
      <c r="B49">
        <v>46</v>
      </c>
      <c r="C49" s="35" t="str">
        <f>Registration!B50</f>
        <v>Y</v>
      </c>
      <c r="D49" s="35" t="str">
        <f>Registration!C50</f>
        <v>Charlie</v>
      </c>
      <c r="E49" s="35" t="str">
        <f>Registration!D50</f>
        <v>Wiggins</v>
      </c>
      <c r="F49" s="36" t="s">
        <v>47</v>
      </c>
      <c r="G49" s="36" t="s">
        <v>47</v>
      </c>
      <c r="H49" s="36" t="s">
        <v>47</v>
      </c>
      <c r="I49" s="39"/>
      <c r="J49" s="39"/>
      <c r="K49" s="39">
        <f t="shared" si="0"/>
        <v>0</v>
      </c>
      <c r="L49" s="39"/>
      <c r="M49" s="39"/>
      <c r="N49" s="39"/>
      <c r="O49" s="35"/>
      <c r="P49" s="35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ht="14" x14ac:dyDescent="0.15">
      <c r="B50">
        <v>47</v>
      </c>
      <c r="C50" s="35" t="str">
        <f>Registration!B51</f>
        <v>Y</v>
      </c>
      <c r="D50" s="35" t="str">
        <f>Registration!C51</f>
        <v>Edward</v>
      </c>
      <c r="E50" s="35" t="str">
        <f>Registration!D51</f>
        <v>Tillett</v>
      </c>
      <c r="F50" s="36" t="s">
        <v>47</v>
      </c>
      <c r="G50" s="36" t="s">
        <v>47</v>
      </c>
      <c r="H50" s="36" t="s">
        <v>47</v>
      </c>
      <c r="I50" s="39"/>
      <c r="J50" s="39"/>
      <c r="K50" s="39">
        <f t="shared" si="0"/>
        <v>0</v>
      </c>
      <c r="L50" s="39"/>
      <c r="M50" s="39"/>
      <c r="N50" s="39"/>
      <c r="O50" s="35"/>
      <c r="P50" s="35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ht="14" x14ac:dyDescent="0.15">
      <c r="B51">
        <v>48</v>
      </c>
      <c r="C51" s="35" t="str">
        <f>Registration!B52</f>
        <v>Y</v>
      </c>
      <c r="D51" s="35" t="str">
        <f>Registration!C52</f>
        <v xml:space="preserve">Harrison </v>
      </c>
      <c r="E51" s="35" t="str">
        <f>Registration!D52</f>
        <v xml:space="preserve">Banham </v>
      </c>
      <c r="F51" s="36" t="s">
        <v>47</v>
      </c>
      <c r="G51" s="36" t="s">
        <v>47</v>
      </c>
      <c r="H51" s="36" t="s">
        <v>47</v>
      </c>
      <c r="I51" s="39"/>
      <c r="J51" s="39"/>
      <c r="K51" s="39">
        <f t="shared" si="0"/>
        <v>0</v>
      </c>
      <c r="L51" s="39"/>
      <c r="M51" s="39"/>
      <c r="N51" s="39"/>
      <c r="O51" s="35"/>
      <c r="P51" s="35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ht="14" x14ac:dyDescent="0.15">
      <c r="B52">
        <v>49</v>
      </c>
      <c r="C52" s="35" t="str">
        <f>Registration!B53</f>
        <v>Y</v>
      </c>
      <c r="D52" s="35" t="str">
        <f>Registration!C53</f>
        <v>Robert</v>
      </c>
      <c r="E52" s="35" t="str">
        <f>Registration!D53</f>
        <v>Savage</v>
      </c>
      <c r="F52" s="36" t="s">
        <v>47</v>
      </c>
      <c r="G52" s="36" t="s">
        <v>47</v>
      </c>
      <c r="H52" s="36" t="s">
        <v>47</v>
      </c>
      <c r="I52" s="35"/>
      <c r="J52" s="35"/>
      <c r="K52" s="39">
        <f t="shared" si="0"/>
        <v>0</v>
      </c>
      <c r="L52" s="35"/>
      <c r="M52" s="35"/>
      <c r="N52" s="35"/>
      <c r="O52" s="35"/>
      <c r="P52" s="35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ht="14" x14ac:dyDescent="0.15">
      <c r="B53">
        <v>50</v>
      </c>
      <c r="C53" s="35" t="str">
        <f>Registration!B54</f>
        <v>Y</v>
      </c>
      <c r="D53" s="35">
        <f>Registration!C54</f>
        <v>0</v>
      </c>
      <c r="E53" s="35">
        <f>Registration!D54</f>
        <v>0</v>
      </c>
      <c r="F53" s="36" t="s">
        <v>47</v>
      </c>
      <c r="G53" s="36" t="s">
        <v>47</v>
      </c>
      <c r="H53" s="36" t="s">
        <v>47</v>
      </c>
      <c r="I53" s="35"/>
      <c r="J53" s="35"/>
      <c r="K53" s="39">
        <f t="shared" si="0"/>
        <v>0</v>
      </c>
      <c r="L53" s="35"/>
      <c r="M53" s="35"/>
      <c r="N53" s="35"/>
      <c r="O53" s="35"/>
      <c r="P53" s="35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ht="14" x14ac:dyDescent="0.15">
      <c r="B54">
        <v>51</v>
      </c>
      <c r="C54" s="35" t="str">
        <f>Registration!B55</f>
        <v>Y</v>
      </c>
      <c r="D54" s="35" t="str">
        <f>Registration!C55</f>
        <v>Isaac</v>
      </c>
      <c r="E54" s="35" t="str">
        <f>Registration!D55</f>
        <v>Cheongvee</v>
      </c>
      <c r="F54" s="36" t="s">
        <v>47</v>
      </c>
      <c r="G54" s="36" t="s">
        <v>47</v>
      </c>
      <c r="H54" s="36" t="s">
        <v>47</v>
      </c>
      <c r="I54" s="35"/>
      <c r="J54" s="35"/>
      <c r="K54" s="39">
        <f t="shared" si="0"/>
        <v>0</v>
      </c>
      <c r="L54" s="35"/>
      <c r="M54" s="35"/>
      <c r="N54" s="35"/>
      <c r="O54" s="35"/>
      <c r="P54" s="35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ht="14" x14ac:dyDescent="0.15">
      <c r="B55">
        <v>52</v>
      </c>
      <c r="C55" s="35" t="str">
        <f>Registration!B56</f>
        <v>Y</v>
      </c>
      <c r="D55" s="35" t="str">
        <f>Registration!C56</f>
        <v>Billy</v>
      </c>
      <c r="E55" s="35" t="str">
        <f>Registration!D56</f>
        <v>Fishwick</v>
      </c>
      <c r="F55" s="36" t="s">
        <v>47</v>
      </c>
      <c r="G55" s="36" t="s">
        <v>47</v>
      </c>
      <c r="H55" s="36" t="s">
        <v>47</v>
      </c>
      <c r="I55" s="35"/>
      <c r="J55" s="35"/>
      <c r="K55" s="39">
        <f t="shared" si="0"/>
        <v>0</v>
      </c>
      <c r="L55" s="35"/>
      <c r="M55" s="35"/>
      <c r="N55" s="35"/>
      <c r="O55" s="35"/>
      <c r="P55" s="35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ht="14" x14ac:dyDescent="0.15">
      <c r="B56">
        <v>53</v>
      </c>
      <c r="C56" s="35" t="str">
        <f>Registration!B57</f>
        <v>Y</v>
      </c>
      <c r="D56" s="35" t="str">
        <f>Registration!C57</f>
        <v>Samuel</v>
      </c>
      <c r="E56" s="35" t="str">
        <f>Registration!D57</f>
        <v>Elderkin</v>
      </c>
      <c r="F56" s="36" t="s">
        <v>47</v>
      </c>
      <c r="G56" s="36" t="s">
        <v>47</v>
      </c>
      <c r="H56" s="36" t="s">
        <v>47</v>
      </c>
      <c r="I56" s="35"/>
      <c r="J56" s="35"/>
      <c r="K56" s="39">
        <f t="shared" si="0"/>
        <v>0</v>
      </c>
      <c r="L56" s="35"/>
      <c r="M56" s="35"/>
      <c r="N56" s="35"/>
      <c r="O56" s="35"/>
      <c r="P56" s="35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4" x14ac:dyDescent="0.15">
      <c r="B57">
        <v>54</v>
      </c>
      <c r="C57" s="35" t="str">
        <f>Registration!B58</f>
        <v>Y</v>
      </c>
      <c r="D57" s="35" t="str">
        <f>Registration!C58</f>
        <v>Dimitri</v>
      </c>
      <c r="E57" s="35" t="str">
        <f>Registration!D58</f>
        <v>Owen</v>
      </c>
      <c r="F57" s="36" t="s">
        <v>47</v>
      </c>
      <c r="G57" s="36" t="s">
        <v>47</v>
      </c>
      <c r="H57" s="36" t="s">
        <v>47</v>
      </c>
      <c r="I57" s="35"/>
      <c r="J57" s="35"/>
      <c r="K57" s="39">
        <f t="shared" si="0"/>
        <v>0</v>
      </c>
      <c r="L57" s="35"/>
      <c r="M57" s="35"/>
      <c r="N57" s="35"/>
      <c r="O57" s="35"/>
      <c r="P57" s="35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4" x14ac:dyDescent="0.15">
      <c r="B58">
        <v>55</v>
      </c>
      <c r="C58" s="35" t="str">
        <f>Registration!B59</f>
        <v>Y</v>
      </c>
      <c r="D58" s="35" t="str">
        <f>Registration!C59</f>
        <v>Tom</v>
      </c>
      <c r="E58" s="35" t="str">
        <f>Registration!D59</f>
        <v>Cursham</v>
      </c>
      <c r="F58" s="36" t="s">
        <v>47</v>
      </c>
      <c r="G58" s="36" t="s">
        <v>47</v>
      </c>
      <c r="H58" s="36" t="s">
        <v>47</v>
      </c>
      <c r="I58" s="35"/>
      <c r="J58" s="35"/>
      <c r="K58" s="39">
        <f t="shared" si="0"/>
        <v>0</v>
      </c>
      <c r="L58" s="35"/>
      <c r="M58" s="35"/>
      <c r="N58" s="35"/>
      <c r="O58" s="35"/>
      <c r="P58" s="35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ht="14" x14ac:dyDescent="0.15">
      <c r="B59">
        <v>56</v>
      </c>
      <c r="C59" s="35" t="str">
        <f>Registration!B60</f>
        <v>Y</v>
      </c>
      <c r="D59" s="35" t="str">
        <f>Registration!C60</f>
        <v>Finnley</v>
      </c>
      <c r="E59" s="35" t="str">
        <f>Registration!D60</f>
        <v>OWEN</v>
      </c>
      <c r="F59" s="36" t="s">
        <v>47</v>
      </c>
      <c r="G59" s="36" t="s">
        <v>47</v>
      </c>
      <c r="H59" s="36" t="s">
        <v>47</v>
      </c>
      <c r="I59" s="35"/>
      <c r="J59" s="35"/>
      <c r="K59" s="39">
        <f t="shared" si="0"/>
        <v>0</v>
      </c>
      <c r="L59" s="35"/>
      <c r="M59" s="35"/>
      <c r="N59" s="35"/>
      <c r="O59" s="35"/>
      <c r="P59" s="35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 spans="2:27" ht="14" x14ac:dyDescent="0.15">
      <c r="B60">
        <v>57</v>
      </c>
      <c r="C60" s="35" t="str">
        <f>Registration!B61</f>
        <v>Y</v>
      </c>
      <c r="D60" s="35" t="str">
        <f>Registration!C61</f>
        <v>Joshua</v>
      </c>
      <c r="E60" s="35" t="str">
        <f>Registration!D61</f>
        <v>Abrey</v>
      </c>
      <c r="F60" s="36" t="s">
        <v>47</v>
      </c>
      <c r="G60" s="36" t="s">
        <v>47</v>
      </c>
      <c r="H60" s="36" t="s">
        <v>47</v>
      </c>
      <c r="K60" s="39">
        <f t="shared" si="0"/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ht="14" x14ac:dyDescent="0.15">
      <c r="B61">
        <v>58</v>
      </c>
      <c r="C61" s="35" t="str">
        <f>Registration!B62</f>
        <v>Y</v>
      </c>
      <c r="D61" s="35" t="str">
        <f>Registration!C62</f>
        <v>Finlay</v>
      </c>
      <c r="E61" s="35" t="str">
        <f>Registration!D62</f>
        <v>O'Hara</v>
      </c>
      <c r="F61" s="36" t="s">
        <v>47</v>
      </c>
      <c r="G61" s="36" t="s">
        <v>47</v>
      </c>
      <c r="H61" s="36" t="s">
        <v>47</v>
      </c>
      <c r="K61" s="39">
        <f t="shared" si="0"/>
        <v>0</v>
      </c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4" x14ac:dyDescent="0.15">
      <c r="B62">
        <v>59</v>
      </c>
      <c r="C62" s="35" t="str">
        <f>Registration!B63</f>
        <v>Y</v>
      </c>
      <c r="D62" s="35" t="str">
        <f>Registration!C63</f>
        <v xml:space="preserve">Nancy </v>
      </c>
      <c r="E62" s="35" t="str">
        <f>Registration!D63</f>
        <v xml:space="preserve">Wilkinson </v>
      </c>
      <c r="F62" s="36" t="s">
        <v>47</v>
      </c>
      <c r="G62" s="36" t="s">
        <v>47</v>
      </c>
      <c r="H62" s="36" t="s">
        <v>47</v>
      </c>
      <c r="K62" s="39">
        <f t="shared" si="0"/>
        <v>0</v>
      </c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ht="14" x14ac:dyDescent="0.15">
      <c r="B63">
        <v>60</v>
      </c>
      <c r="C63" s="35" t="str">
        <f>Registration!B64</f>
        <v>Y</v>
      </c>
      <c r="D63" s="35" t="str">
        <f>Registration!C64</f>
        <v>Harrison</v>
      </c>
      <c r="E63" s="35" t="str">
        <f>Registration!D64</f>
        <v>Adkins</v>
      </c>
      <c r="F63" s="36" t="s">
        <v>47</v>
      </c>
      <c r="G63" s="36" t="s">
        <v>47</v>
      </c>
      <c r="H63" s="36" t="s">
        <v>47</v>
      </c>
      <c r="K63" s="39">
        <f t="shared" si="0"/>
        <v>0</v>
      </c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 spans="2:27" ht="14" x14ac:dyDescent="0.15">
      <c r="B64">
        <v>61</v>
      </c>
      <c r="C64" s="35" t="str">
        <f>Registration!B65</f>
        <v>Y</v>
      </c>
      <c r="D64" s="35" t="str">
        <f>Registration!C65</f>
        <v>Freya</v>
      </c>
      <c r="E64" s="35" t="str">
        <f>Registration!D65</f>
        <v>Tresidder</v>
      </c>
      <c r="F64" s="36" t="s">
        <v>47</v>
      </c>
      <c r="G64" s="36" t="s">
        <v>47</v>
      </c>
      <c r="H64" s="36" t="s">
        <v>47</v>
      </c>
      <c r="K64" s="39">
        <f>MIN(I64:J64)</f>
        <v>0</v>
      </c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11" ht="14" x14ac:dyDescent="0.15">
      <c r="B65">
        <v>62</v>
      </c>
      <c r="C65" s="35" t="str">
        <f>Registration!B66</f>
        <v>Y</v>
      </c>
      <c r="D65" s="35" t="str">
        <f>Registration!C66</f>
        <v>Madeleine</v>
      </c>
      <c r="E65" s="35" t="str">
        <f>Registration!D66</f>
        <v>Welsh</v>
      </c>
      <c r="F65" s="36" t="s">
        <v>47</v>
      </c>
      <c r="G65" s="36" t="s">
        <v>47</v>
      </c>
      <c r="H65" s="36" t="s">
        <v>47</v>
      </c>
      <c r="K65" s="39">
        <f>MIN(I65:J65)</f>
        <v>0</v>
      </c>
    </row>
    <row r="66" spans="2:11" ht="14" x14ac:dyDescent="0.15">
      <c r="B66">
        <v>63</v>
      </c>
      <c r="C66" s="35" t="str">
        <f>Registration!B67</f>
        <v>Y</v>
      </c>
      <c r="D66" s="35" t="str">
        <f>Registration!C67</f>
        <v>Thomas</v>
      </c>
      <c r="E66" s="35" t="str">
        <f>Registration!D67</f>
        <v>Wilson</v>
      </c>
      <c r="F66" s="36" t="s">
        <v>47</v>
      </c>
      <c r="G66" s="36" t="s">
        <v>47</v>
      </c>
      <c r="H66" s="36" t="s">
        <v>47</v>
      </c>
      <c r="K66" s="39">
        <f>MIN(I66:J66)</f>
        <v>0</v>
      </c>
    </row>
    <row r="67" spans="2:11" ht="14" x14ac:dyDescent="0.15">
      <c r="B67">
        <v>64</v>
      </c>
      <c r="C67" s="35" t="str">
        <f>Registration!B68</f>
        <v>Y</v>
      </c>
      <c r="D67" s="35" t="str">
        <f>Registration!C68</f>
        <v>Cameron</v>
      </c>
      <c r="E67" s="35" t="str">
        <f>Registration!D68</f>
        <v>Field</v>
      </c>
      <c r="F67" s="36" t="s">
        <v>47</v>
      </c>
      <c r="G67" s="36" t="s">
        <v>47</v>
      </c>
      <c r="H67" s="36" t="s">
        <v>47</v>
      </c>
      <c r="K67" s="39">
        <f t="shared" si="0"/>
        <v>0</v>
      </c>
    </row>
    <row r="68" spans="2:11" ht="14" x14ac:dyDescent="0.15">
      <c r="B68">
        <v>65</v>
      </c>
      <c r="C68" s="35" t="str">
        <f>Registration!B69</f>
        <v>Y</v>
      </c>
      <c r="D68" s="35" t="str">
        <f>Registration!C69</f>
        <v>Max</v>
      </c>
      <c r="E68" s="35" t="str">
        <f>Registration!D69</f>
        <v>Chapman</v>
      </c>
      <c r="F68" s="36" t="s">
        <v>47</v>
      </c>
      <c r="G68" s="36" t="s">
        <v>47</v>
      </c>
      <c r="H68" s="36" t="s">
        <v>47</v>
      </c>
      <c r="K68" s="39">
        <f t="shared" si="0"/>
        <v>0</v>
      </c>
    </row>
  </sheetData>
  <dataValidations count="4">
    <dataValidation type="list" allowBlank="1" showInputMessage="1" showErrorMessage="1" sqref="H4:H68" xr:uid="{DF4546AD-D6EC-3B46-A6E7-0540FBBEA49A}">
      <formula1>"Unknown, Grom, Youth, Junior"</formula1>
    </dataValidation>
    <dataValidation type="list" allowBlank="1" showInputMessage="1" showErrorMessage="1" sqref="F4:F68" xr:uid="{5A8071B0-4326-D041-A6E2-284950DBC97E}">
      <formula1>"Unknown, Male, Female"</formula1>
    </dataValidation>
    <dataValidation type="list" allowBlank="1" showInputMessage="1" showErrorMessage="1" sqref="G4:G68" xr:uid="{99FECAAC-5FCF-B940-A4BD-1321A827C44D}">
      <formula1>"Unknown, 2004, 2005, 2006, 2007, 2008, 2009, 2010, 2011, 2012,2013, 2014,2015, 2016"</formula1>
    </dataValidation>
    <dataValidation type="list" allowBlank="1" showInputMessage="1" showErrorMessage="1" sqref="Q4:AA64" xr:uid="{5F4013AA-DA8C-A542-9575-24D33E80CCE5}">
      <formula1>"Unknown, Y, N, Absent"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0597-3F7F-E743-A5DA-C1698703A5B2}">
  <dimension ref="B2:U49"/>
  <sheetViews>
    <sheetView topLeftCell="D1"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31D3-4E60-46F1-8A75-328AEE01D9AC}">
  <dimension ref="B2:U49"/>
  <sheetViews>
    <sheetView topLeftCell="L1"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25:D25"/>
    <mergeCell ref="C33:D33"/>
    <mergeCell ref="B3:F3"/>
    <mergeCell ref="H3:L3"/>
    <mergeCell ref="C30:D30"/>
    <mergeCell ref="C31:D31"/>
    <mergeCell ref="C32:D32"/>
    <mergeCell ref="I26:J26"/>
    <mergeCell ref="I27:J27"/>
    <mergeCell ref="I28:J28"/>
    <mergeCell ref="I29:J29"/>
    <mergeCell ref="C22:D22"/>
    <mergeCell ref="C23:D23"/>
    <mergeCell ref="C24:D24"/>
    <mergeCell ref="I13:J13"/>
    <mergeCell ref="I11:J11"/>
    <mergeCell ref="O18:P18"/>
    <mergeCell ref="O19:P19"/>
    <mergeCell ref="O20:P20"/>
    <mergeCell ref="C14:D14"/>
    <mergeCell ref="C15:D15"/>
    <mergeCell ref="C16:D16"/>
    <mergeCell ref="C17:D17"/>
    <mergeCell ref="I12:J12"/>
    <mergeCell ref="O17:P17"/>
    <mergeCell ref="C9:D9"/>
    <mergeCell ref="N3:Q3"/>
    <mergeCell ref="S3:U3"/>
    <mergeCell ref="C6:D6"/>
    <mergeCell ref="C7:D7"/>
    <mergeCell ref="C8:D8"/>
    <mergeCell ref="I10:J10"/>
  </mergeCells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487D-07E9-BC4A-A9C5-AF42F28F30DE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B15F-65FF-CA44-84D5-B083BB925F40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9467-49E0-C24E-862A-CBFF590D0800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6C01-6E58-B24B-89D9-E2484F564DC0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62C4-446F-417A-9BA1-4E5B783E139C}">
  <dimension ref="B2:G28"/>
  <sheetViews>
    <sheetView topLeftCell="B1" workbookViewId="0">
      <selection activeCell="I26" sqref="I26"/>
    </sheetView>
  </sheetViews>
  <sheetFormatPr baseColWidth="10" defaultColWidth="11.6640625" defaultRowHeight="13" x14ac:dyDescent="0.15"/>
  <cols>
    <col min="2" max="2" width="23.1640625" style="14" customWidth="1"/>
    <col min="3" max="3" width="24.5" style="34" customWidth="1"/>
    <col min="4" max="4" width="23.5" style="14" customWidth="1"/>
    <col min="5" max="5" width="23" style="34" customWidth="1"/>
    <col min="6" max="6" width="23.1640625" style="14" customWidth="1"/>
    <col min="7" max="7" width="23" customWidth="1"/>
  </cols>
  <sheetData>
    <row r="2" spans="2:7" s="29" customFormat="1" ht="16" x14ac:dyDescent="0.2">
      <c r="B2" s="27" t="s">
        <v>35</v>
      </c>
      <c r="C2" s="28" t="s">
        <v>18</v>
      </c>
      <c r="D2" s="27" t="s">
        <v>36</v>
      </c>
      <c r="E2" s="28" t="s">
        <v>18</v>
      </c>
      <c r="F2" s="27" t="s">
        <v>37</v>
      </c>
      <c r="G2" s="28" t="s">
        <v>18</v>
      </c>
    </row>
    <row r="3" spans="2:7" ht="16" x14ac:dyDescent="0.2">
      <c r="B3" s="30">
        <v>1</v>
      </c>
      <c r="C3" s="31"/>
      <c r="D3" s="30">
        <v>1</v>
      </c>
      <c r="E3" s="31"/>
      <c r="F3" s="32">
        <v>1</v>
      </c>
      <c r="G3" s="33"/>
    </row>
    <row r="4" spans="2:7" ht="16" x14ac:dyDescent="0.2">
      <c r="B4" s="30">
        <v>2</v>
      </c>
      <c r="C4" s="31"/>
      <c r="D4" s="30">
        <v>2</v>
      </c>
      <c r="E4" s="31"/>
      <c r="F4" s="32">
        <v>2</v>
      </c>
      <c r="G4" s="33"/>
    </row>
    <row r="5" spans="2:7" ht="16" x14ac:dyDescent="0.2">
      <c r="B5" s="30">
        <v>3</v>
      </c>
      <c r="C5" s="31"/>
      <c r="D5" s="30">
        <v>3</v>
      </c>
      <c r="E5" s="31"/>
      <c r="F5" s="32">
        <v>3</v>
      </c>
      <c r="G5" s="33"/>
    </row>
    <row r="6" spans="2:7" ht="16" x14ac:dyDescent="0.2">
      <c r="B6" s="30">
        <v>4</v>
      </c>
      <c r="C6" s="31"/>
      <c r="D6" s="30">
        <v>4</v>
      </c>
      <c r="E6" s="31"/>
      <c r="F6" s="32">
        <v>4</v>
      </c>
      <c r="G6" s="33"/>
    </row>
    <row r="7" spans="2:7" ht="16" x14ac:dyDescent="0.2">
      <c r="B7" s="30">
        <v>5</v>
      </c>
      <c r="C7" s="31"/>
      <c r="D7" s="30">
        <v>5</v>
      </c>
      <c r="E7" s="31"/>
      <c r="F7" s="32">
        <v>5</v>
      </c>
      <c r="G7" s="33"/>
    </row>
    <row r="9" spans="2:7" s="29" customFormat="1" ht="16" x14ac:dyDescent="0.2">
      <c r="B9" s="27" t="s">
        <v>38</v>
      </c>
      <c r="C9" s="28" t="s">
        <v>18</v>
      </c>
      <c r="D9" s="27" t="s">
        <v>75</v>
      </c>
      <c r="E9" s="28" t="s">
        <v>18</v>
      </c>
      <c r="F9" s="27" t="s">
        <v>76</v>
      </c>
      <c r="G9" s="28" t="s">
        <v>18</v>
      </c>
    </row>
    <row r="10" spans="2:7" ht="16" x14ac:dyDescent="0.2">
      <c r="B10" s="30">
        <v>1</v>
      </c>
      <c r="C10" s="31"/>
      <c r="D10" s="30">
        <v>1</v>
      </c>
      <c r="E10" s="31"/>
      <c r="F10" s="32">
        <v>1</v>
      </c>
      <c r="G10" s="33"/>
    </row>
    <row r="11" spans="2:7" ht="16" x14ac:dyDescent="0.2">
      <c r="B11" s="30">
        <v>2</v>
      </c>
      <c r="C11" s="31"/>
      <c r="D11" s="30">
        <v>2</v>
      </c>
      <c r="E11" s="31"/>
      <c r="F11" s="32">
        <v>2</v>
      </c>
      <c r="G11" s="33"/>
    </row>
    <row r="12" spans="2:7" ht="16" x14ac:dyDescent="0.2">
      <c r="B12" s="30">
        <v>3</v>
      </c>
      <c r="C12" s="31"/>
      <c r="D12" s="30">
        <v>3</v>
      </c>
      <c r="E12" s="31"/>
      <c r="F12" s="32">
        <v>3</v>
      </c>
      <c r="G12" s="33"/>
    </row>
    <row r="13" spans="2:7" ht="16" x14ac:dyDescent="0.2">
      <c r="B13" s="30">
        <v>4</v>
      </c>
      <c r="C13" s="31"/>
      <c r="D13" s="30">
        <v>4</v>
      </c>
      <c r="E13" s="31"/>
      <c r="F13" s="32">
        <v>4</v>
      </c>
      <c r="G13" s="33"/>
    </row>
    <row r="14" spans="2:7" ht="16" x14ac:dyDescent="0.2">
      <c r="B14" s="30">
        <v>5</v>
      </c>
      <c r="C14" s="31"/>
      <c r="D14" s="30">
        <v>5</v>
      </c>
      <c r="E14" s="31"/>
      <c r="F14" s="32">
        <v>5</v>
      </c>
      <c r="G14" s="33"/>
    </row>
    <row r="16" spans="2:7" s="29" customFormat="1" ht="16" x14ac:dyDescent="0.2">
      <c r="B16" s="27" t="s">
        <v>39</v>
      </c>
      <c r="C16" s="28" t="s">
        <v>18</v>
      </c>
      <c r="D16" s="27" t="s">
        <v>77</v>
      </c>
      <c r="E16" s="28" t="s">
        <v>18</v>
      </c>
      <c r="F16" s="27" t="s">
        <v>78</v>
      </c>
      <c r="G16" s="28" t="s">
        <v>18</v>
      </c>
    </row>
    <row r="17" spans="2:7" ht="16" x14ac:dyDescent="0.2">
      <c r="B17" s="30">
        <v>1</v>
      </c>
      <c r="C17" s="31"/>
      <c r="D17" s="32">
        <v>1</v>
      </c>
      <c r="E17" s="31"/>
      <c r="F17" s="32">
        <v>1</v>
      </c>
      <c r="G17" s="33"/>
    </row>
    <row r="18" spans="2:7" ht="16" x14ac:dyDescent="0.2">
      <c r="B18" s="30">
        <v>2</v>
      </c>
      <c r="C18" s="31"/>
      <c r="D18" s="32">
        <v>2</v>
      </c>
      <c r="E18" s="31"/>
      <c r="F18" s="32">
        <v>2</v>
      </c>
      <c r="G18" s="33"/>
    </row>
    <row r="19" spans="2:7" ht="16" x14ac:dyDescent="0.2">
      <c r="B19" s="30">
        <v>3</v>
      </c>
      <c r="C19" s="31"/>
      <c r="D19" s="32">
        <v>3</v>
      </c>
      <c r="E19" s="31"/>
      <c r="F19" s="32">
        <v>3</v>
      </c>
      <c r="G19" s="33"/>
    </row>
    <row r="20" spans="2:7" ht="16" x14ac:dyDescent="0.2">
      <c r="B20" s="30">
        <v>4</v>
      </c>
      <c r="C20" s="31"/>
      <c r="D20" s="32">
        <v>4</v>
      </c>
      <c r="E20" s="31"/>
      <c r="F20" s="32">
        <v>4</v>
      </c>
      <c r="G20" s="33"/>
    </row>
    <row r="21" spans="2:7" ht="16" x14ac:dyDescent="0.2">
      <c r="B21" s="30">
        <v>5</v>
      </c>
      <c r="C21" s="31"/>
      <c r="D21" s="32">
        <v>5</v>
      </c>
      <c r="E21" s="31"/>
      <c r="F21" s="32">
        <v>5</v>
      </c>
      <c r="G21" s="33"/>
    </row>
    <row r="23" spans="2:7" s="29" customFormat="1" ht="16" x14ac:dyDescent="0.2">
      <c r="B23" s="27" t="s">
        <v>40</v>
      </c>
      <c r="C23" s="28" t="s">
        <v>18</v>
      </c>
      <c r="D23" s="27" t="s">
        <v>79</v>
      </c>
      <c r="E23" s="28" t="s">
        <v>18</v>
      </c>
      <c r="F23" s="27" t="s">
        <v>80</v>
      </c>
      <c r="G23" s="28" t="s">
        <v>18</v>
      </c>
    </row>
    <row r="24" spans="2:7" ht="16" x14ac:dyDescent="0.2">
      <c r="B24" s="32">
        <v>1</v>
      </c>
      <c r="C24" s="31"/>
      <c r="D24" s="32">
        <v>1</v>
      </c>
      <c r="E24" s="31"/>
      <c r="F24" s="32">
        <v>1</v>
      </c>
      <c r="G24" s="33"/>
    </row>
    <row r="25" spans="2:7" ht="16" x14ac:dyDescent="0.2">
      <c r="B25" s="32">
        <v>2</v>
      </c>
      <c r="C25" s="31"/>
      <c r="D25" s="32">
        <v>2</v>
      </c>
      <c r="E25" s="31"/>
      <c r="F25" s="32">
        <v>2</v>
      </c>
      <c r="G25" s="33"/>
    </row>
    <row r="26" spans="2:7" ht="16" x14ac:dyDescent="0.2">
      <c r="B26" s="32">
        <v>3</v>
      </c>
      <c r="C26" s="31"/>
      <c r="D26" s="32">
        <v>3</v>
      </c>
      <c r="E26" s="31"/>
      <c r="F26" s="32">
        <v>3</v>
      </c>
      <c r="G26" s="33"/>
    </row>
    <row r="27" spans="2:7" ht="16" x14ac:dyDescent="0.2">
      <c r="B27" s="32">
        <v>4</v>
      </c>
      <c r="C27" s="31"/>
      <c r="D27" s="32">
        <v>4</v>
      </c>
      <c r="E27" s="31"/>
      <c r="F27" s="32">
        <v>4</v>
      </c>
      <c r="G27" s="33"/>
    </row>
    <row r="28" spans="2:7" ht="16" x14ac:dyDescent="0.2">
      <c r="B28" s="32">
        <v>5</v>
      </c>
      <c r="C28" s="31"/>
      <c r="D28" s="32">
        <v>5</v>
      </c>
      <c r="E28" s="31"/>
      <c r="F28" s="32">
        <v>5</v>
      </c>
      <c r="G28" s="33"/>
    </row>
  </sheetData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E9D9-F005-4848-99FE-682E5530B7D8}">
  <dimension ref="B2:U49"/>
  <sheetViews>
    <sheetView topLeftCell="B1" workbookViewId="0">
      <selection activeCell="O32" sqref="O32"/>
    </sheetView>
  </sheetViews>
  <sheetFormatPr baseColWidth="10" defaultColWidth="11.6640625" defaultRowHeight="13" x14ac:dyDescent="0.15"/>
  <cols>
    <col min="1" max="19" width="11.6640625" style="231"/>
    <col min="20" max="20" width="21" style="231" customWidth="1"/>
    <col min="21" max="16384" width="11.6640625" style="231"/>
  </cols>
  <sheetData>
    <row r="2" spans="2:21" ht="14" thickBot="1" x14ac:dyDescent="0.2"/>
    <row r="3" spans="2:21" s="279" customFormat="1" ht="18" thickBot="1" x14ac:dyDescent="0.25">
      <c r="B3" s="332" t="s">
        <v>32</v>
      </c>
      <c r="C3" s="333"/>
      <c r="D3" s="333"/>
      <c r="E3" s="333"/>
      <c r="F3" s="334"/>
      <c r="G3" s="231"/>
      <c r="H3" s="332" t="s">
        <v>33</v>
      </c>
      <c r="I3" s="333"/>
      <c r="J3" s="333"/>
      <c r="K3" s="333"/>
      <c r="L3" s="334"/>
      <c r="M3" s="231"/>
      <c r="N3" s="332" t="s">
        <v>9</v>
      </c>
      <c r="O3" s="333"/>
      <c r="P3" s="333"/>
      <c r="Q3" s="334"/>
      <c r="S3" s="335" t="s">
        <v>27</v>
      </c>
      <c r="T3" s="335"/>
      <c r="U3" s="335"/>
    </row>
    <row r="4" spans="2:21" ht="14" thickBot="1" x14ac:dyDescent="0.2">
      <c r="B4" s="278" t="s">
        <v>73</v>
      </c>
      <c r="E4" s="278" t="s">
        <v>74</v>
      </c>
      <c r="H4" s="278" t="s">
        <v>73</v>
      </c>
      <c r="K4" s="278" t="s">
        <v>74</v>
      </c>
      <c r="N4" s="278" t="s">
        <v>73</v>
      </c>
      <c r="Q4" s="278" t="s">
        <v>74</v>
      </c>
      <c r="S4" s="278" t="s">
        <v>68</v>
      </c>
      <c r="U4" s="278" t="s">
        <v>69</v>
      </c>
    </row>
    <row r="5" spans="2:21" ht="14" thickBot="1" x14ac:dyDescent="0.2">
      <c r="T5" s="233"/>
    </row>
    <row r="6" spans="2:21" ht="14" thickBot="1" x14ac:dyDescent="0.2">
      <c r="B6" s="268">
        <v>1</v>
      </c>
      <c r="C6" s="328" t="s">
        <v>415</v>
      </c>
      <c r="D6" s="329"/>
      <c r="E6" s="271"/>
      <c r="S6" s="233">
        <v>1</v>
      </c>
      <c r="T6" s="233" t="s">
        <v>415</v>
      </c>
      <c r="U6" s="231">
        <v>15</v>
      </c>
    </row>
    <row r="7" spans="2:21" ht="14" thickBot="1" x14ac:dyDescent="0.2">
      <c r="B7" s="268">
        <v>5</v>
      </c>
      <c r="C7" s="328" t="s">
        <v>377</v>
      </c>
      <c r="D7" s="329"/>
      <c r="E7" s="267"/>
      <c r="F7" s="277"/>
      <c r="S7" s="233">
        <v>2</v>
      </c>
      <c r="T7" s="233" t="s">
        <v>380</v>
      </c>
      <c r="U7" s="231">
        <v>9</v>
      </c>
    </row>
    <row r="8" spans="2:21" ht="14" thickBot="1" x14ac:dyDescent="0.2">
      <c r="B8" s="268">
        <v>12</v>
      </c>
      <c r="C8" s="328"/>
      <c r="D8" s="329"/>
      <c r="E8" s="267"/>
      <c r="F8" s="275"/>
      <c r="S8" s="233">
        <v>3</v>
      </c>
      <c r="T8" s="233" t="s">
        <v>375</v>
      </c>
      <c r="U8" s="231">
        <v>5</v>
      </c>
    </row>
    <row r="9" spans="2:21" ht="14" thickBot="1" x14ac:dyDescent="0.2">
      <c r="B9" s="266">
        <v>16</v>
      </c>
      <c r="C9" s="328"/>
      <c r="D9" s="329"/>
      <c r="E9" s="265"/>
      <c r="F9" s="270"/>
      <c r="S9" s="233">
        <v>4</v>
      </c>
      <c r="T9" s="233" t="s">
        <v>376</v>
      </c>
      <c r="U9" s="231">
        <v>3</v>
      </c>
    </row>
    <row r="10" spans="2:21" ht="14" thickBot="1" x14ac:dyDescent="0.2">
      <c r="F10" s="270"/>
      <c r="H10" s="268" t="s">
        <v>28</v>
      </c>
      <c r="I10" s="328" t="s">
        <v>415</v>
      </c>
      <c r="J10" s="329"/>
      <c r="K10" s="271">
        <v>1</v>
      </c>
      <c r="S10" s="233">
        <v>5</v>
      </c>
      <c r="T10" s="233" t="s">
        <v>377</v>
      </c>
      <c r="U10" s="231">
        <v>1</v>
      </c>
    </row>
    <row r="11" spans="2:21" ht="14" thickBot="1" x14ac:dyDescent="0.2">
      <c r="F11" s="270"/>
      <c r="G11" s="272"/>
      <c r="H11" s="268" t="s">
        <v>30</v>
      </c>
      <c r="I11" s="328" t="s">
        <v>476</v>
      </c>
      <c r="J11" s="329"/>
      <c r="K11" s="267">
        <v>3</v>
      </c>
      <c r="L11" s="272"/>
      <c r="S11" s="233">
        <v>6</v>
      </c>
      <c r="T11" s="233" t="s">
        <v>379</v>
      </c>
    </row>
    <row r="12" spans="2:21" ht="14" thickBot="1" x14ac:dyDescent="0.2">
      <c r="F12" s="270"/>
      <c r="H12" s="268" t="s">
        <v>29</v>
      </c>
      <c r="I12" s="328" t="s">
        <v>375</v>
      </c>
      <c r="J12" s="329"/>
      <c r="K12" s="267">
        <v>2</v>
      </c>
      <c r="L12" s="275"/>
      <c r="S12" s="233">
        <v>7</v>
      </c>
      <c r="T12" s="233" t="s">
        <v>457</v>
      </c>
    </row>
    <row r="13" spans="2:21" ht="14" thickBot="1" x14ac:dyDescent="0.2">
      <c r="F13" s="270"/>
      <c r="H13" s="266" t="s">
        <v>31</v>
      </c>
      <c r="I13" s="328"/>
      <c r="J13" s="329"/>
      <c r="K13" s="265"/>
      <c r="L13" s="270"/>
      <c r="S13" s="233">
        <v>8</v>
      </c>
      <c r="T13" s="233"/>
    </row>
    <row r="14" spans="2:21" ht="14" thickBot="1" x14ac:dyDescent="0.2">
      <c r="B14" s="268">
        <v>13</v>
      </c>
      <c r="C14" s="328"/>
      <c r="D14" s="329"/>
      <c r="E14" s="271"/>
      <c r="F14" s="270"/>
      <c r="L14" s="270"/>
      <c r="S14" s="233" t="s">
        <v>34</v>
      </c>
      <c r="T14" s="233"/>
    </row>
    <row r="15" spans="2:21" ht="14" thickBot="1" x14ac:dyDescent="0.2">
      <c r="B15" s="268">
        <v>9</v>
      </c>
      <c r="C15" s="328"/>
      <c r="D15" s="329"/>
      <c r="E15" s="267"/>
      <c r="F15" s="269"/>
      <c r="L15" s="270"/>
      <c r="S15" s="233"/>
      <c r="T15" s="233"/>
    </row>
    <row r="16" spans="2:21" ht="14" thickBot="1" x14ac:dyDescent="0.2">
      <c r="B16" s="268">
        <v>8</v>
      </c>
      <c r="C16" s="328"/>
      <c r="D16" s="329"/>
      <c r="E16" s="267"/>
      <c r="L16" s="270"/>
      <c r="S16" s="233"/>
      <c r="T16" s="233"/>
    </row>
    <row r="17" spans="2:20" ht="14" thickBot="1" x14ac:dyDescent="0.2">
      <c r="B17" s="266">
        <v>4</v>
      </c>
      <c r="C17" s="328" t="s">
        <v>375</v>
      </c>
      <c r="D17" s="329"/>
      <c r="E17" s="265"/>
      <c r="L17" s="270"/>
      <c r="N17" s="274" t="s">
        <v>28</v>
      </c>
      <c r="O17" s="328" t="s">
        <v>415</v>
      </c>
      <c r="P17" s="329"/>
      <c r="Q17" s="271">
        <v>1</v>
      </c>
      <c r="S17" s="233"/>
      <c r="T17" s="233"/>
    </row>
    <row r="18" spans="2:20" ht="14" thickBot="1" x14ac:dyDescent="0.2">
      <c r="L18" s="270"/>
      <c r="M18" s="272"/>
      <c r="N18" s="274" t="s">
        <v>30</v>
      </c>
      <c r="O18" s="328" t="s">
        <v>376</v>
      </c>
      <c r="P18" s="329"/>
      <c r="Q18" s="289" t="s">
        <v>477</v>
      </c>
      <c r="S18" s="233"/>
      <c r="T18" s="233"/>
    </row>
    <row r="19" spans="2:20" ht="14" thickBot="1" x14ac:dyDescent="0.2">
      <c r="L19" s="270"/>
      <c r="N19" s="274" t="s">
        <v>29</v>
      </c>
      <c r="O19" s="328" t="s">
        <v>380</v>
      </c>
      <c r="P19" s="329"/>
      <c r="Q19" s="267">
        <v>3</v>
      </c>
    </row>
    <row r="20" spans="2:20" ht="14" thickBot="1" x14ac:dyDescent="0.2">
      <c r="L20" s="270"/>
      <c r="N20" s="273" t="s">
        <v>31</v>
      </c>
      <c r="O20" s="328" t="s">
        <v>375</v>
      </c>
      <c r="P20" s="329"/>
      <c r="Q20" s="265">
        <v>4</v>
      </c>
    </row>
    <row r="21" spans="2:20" ht="14" thickBot="1" x14ac:dyDescent="0.2">
      <c r="L21" s="270"/>
    </row>
    <row r="22" spans="2:20" ht="14" thickBot="1" x14ac:dyDescent="0.2">
      <c r="B22" s="268">
        <v>3</v>
      </c>
      <c r="C22" s="328" t="s">
        <v>478</v>
      </c>
      <c r="D22" s="329"/>
      <c r="E22" s="271"/>
      <c r="L22" s="270"/>
      <c r="N22" s="276" t="s">
        <v>460</v>
      </c>
    </row>
    <row r="23" spans="2:20" ht="14" thickBot="1" x14ac:dyDescent="0.2">
      <c r="B23" s="268">
        <v>7</v>
      </c>
      <c r="C23" s="328" t="s">
        <v>457</v>
      </c>
      <c r="D23" s="329"/>
      <c r="E23" s="267"/>
      <c r="F23" s="272"/>
      <c r="L23" s="270"/>
      <c r="N23" s="273" t="s">
        <v>28</v>
      </c>
      <c r="O23" s="328" t="s">
        <v>377</v>
      </c>
      <c r="P23" s="329"/>
      <c r="Q23" s="271">
        <v>5</v>
      </c>
    </row>
    <row r="24" spans="2:20" ht="14" thickBot="1" x14ac:dyDescent="0.2">
      <c r="B24" s="268">
        <v>10</v>
      </c>
      <c r="C24" s="330"/>
      <c r="D24" s="331"/>
      <c r="E24" s="267"/>
      <c r="F24" s="275"/>
      <c r="L24" s="270"/>
      <c r="N24" s="274" t="s">
        <v>31</v>
      </c>
      <c r="O24" s="328"/>
      <c r="P24" s="329"/>
      <c r="Q24" s="267"/>
    </row>
    <row r="25" spans="2:20" ht="14" thickBot="1" x14ac:dyDescent="0.2">
      <c r="B25" s="266">
        <v>14</v>
      </c>
      <c r="C25" s="328"/>
      <c r="D25" s="329"/>
      <c r="E25" s="265"/>
      <c r="F25" s="270"/>
      <c r="L25" s="270"/>
      <c r="N25" s="274" t="s">
        <v>29</v>
      </c>
      <c r="O25" s="328" t="s">
        <v>379</v>
      </c>
      <c r="P25" s="329"/>
      <c r="Q25" s="267">
        <v>6</v>
      </c>
    </row>
    <row r="26" spans="2:20" ht="14" thickBot="1" x14ac:dyDescent="0.2">
      <c r="F26" s="270"/>
      <c r="H26" s="268" t="s">
        <v>29</v>
      </c>
      <c r="I26" s="328" t="s">
        <v>376</v>
      </c>
      <c r="J26" s="329"/>
      <c r="K26" s="271">
        <v>2</v>
      </c>
      <c r="L26" s="270"/>
      <c r="N26" s="273" t="s">
        <v>30</v>
      </c>
      <c r="O26" s="328" t="s">
        <v>457</v>
      </c>
      <c r="P26" s="329"/>
      <c r="Q26" s="265">
        <v>7</v>
      </c>
    </row>
    <row r="27" spans="2:20" ht="14" thickBot="1" x14ac:dyDescent="0.2">
      <c r="F27" s="270"/>
      <c r="G27" s="272"/>
      <c r="H27" s="268" t="s">
        <v>30</v>
      </c>
      <c r="I27" s="328" t="s">
        <v>457</v>
      </c>
      <c r="J27" s="329"/>
      <c r="K27" s="267">
        <v>4</v>
      </c>
      <c r="L27" s="269"/>
    </row>
    <row r="28" spans="2:20" ht="14" thickBot="1" x14ac:dyDescent="0.2">
      <c r="F28" s="270"/>
      <c r="H28" s="268" t="s">
        <v>28</v>
      </c>
      <c r="I28" s="328" t="s">
        <v>380</v>
      </c>
      <c r="J28" s="329"/>
      <c r="K28" s="267">
        <v>1</v>
      </c>
    </row>
    <row r="29" spans="2:20" ht="14" thickBot="1" x14ac:dyDescent="0.2">
      <c r="F29" s="270"/>
      <c r="H29" s="266" t="s">
        <v>31</v>
      </c>
      <c r="I29" s="328" t="s">
        <v>379</v>
      </c>
      <c r="J29" s="329"/>
      <c r="K29" s="265">
        <v>3</v>
      </c>
    </row>
    <row r="30" spans="2:20" ht="14" thickBot="1" x14ac:dyDescent="0.2">
      <c r="B30" s="268">
        <v>15</v>
      </c>
      <c r="C30" s="328"/>
      <c r="D30" s="329"/>
      <c r="E30" s="271"/>
      <c r="F30" s="270"/>
    </row>
    <row r="31" spans="2:20" ht="14" thickBot="1" x14ac:dyDescent="0.2">
      <c r="B31" s="268">
        <v>11</v>
      </c>
      <c r="C31" s="328"/>
      <c r="D31" s="329"/>
      <c r="E31" s="267"/>
      <c r="F31" s="269"/>
    </row>
    <row r="32" spans="2:20" ht="14" thickBot="1" x14ac:dyDescent="0.2">
      <c r="B32" s="268">
        <v>6</v>
      </c>
      <c r="C32" s="328" t="s">
        <v>379</v>
      </c>
      <c r="D32" s="329"/>
      <c r="E32" s="267"/>
    </row>
    <row r="33" spans="2:11" ht="14" thickBot="1" x14ac:dyDescent="0.2">
      <c r="B33" s="266">
        <v>2</v>
      </c>
      <c r="C33" s="328" t="s">
        <v>380</v>
      </c>
      <c r="D33" s="329"/>
      <c r="E33" s="265"/>
    </row>
    <row r="35" spans="2:11" ht="15" x14ac:dyDescent="0.15">
      <c r="B35" s="233"/>
      <c r="C35" s="233"/>
      <c r="D35" s="233"/>
      <c r="E35" s="264"/>
      <c r="F35" s="264"/>
      <c r="G35" s="264"/>
      <c r="H35" s="233"/>
      <c r="I35" s="263"/>
      <c r="J35" s="263"/>
      <c r="K35" s="233"/>
    </row>
    <row r="36" spans="2:11" ht="15" x14ac:dyDescent="0.15">
      <c r="B36" s="233"/>
      <c r="C36" s="233"/>
      <c r="D36" s="233"/>
      <c r="E36" s="264"/>
      <c r="F36" s="264"/>
      <c r="G36" s="264"/>
      <c r="H36" s="233"/>
      <c r="I36" s="263"/>
      <c r="J36" s="233"/>
      <c r="K36" s="233"/>
    </row>
    <row r="37" spans="2:11" ht="15" x14ac:dyDescent="0.15">
      <c r="B37" s="233"/>
      <c r="C37" s="233"/>
      <c r="D37" s="233"/>
      <c r="E37" s="264"/>
      <c r="F37" s="264"/>
      <c r="G37" s="264"/>
      <c r="H37" s="233"/>
      <c r="I37" s="263"/>
      <c r="J37" s="263"/>
      <c r="K37" s="233"/>
    </row>
    <row r="38" spans="2:11" ht="15" x14ac:dyDescent="0.15">
      <c r="B38" s="233"/>
      <c r="C38" s="233"/>
      <c r="D38" s="233"/>
      <c r="E38" s="264"/>
      <c r="F38" s="264"/>
      <c r="G38" s="264"/>
      <c r="H38" s="233"/>
      <c r="I38" s="263"/>
      <c r="J38" s="233"/>
      <c r="K38" s="233"/>
    </row>
    <row r="39" spans="2:11" ht="15" x14ac:dyDescent="0.15">
      <c r="B39" s="233"/>
      <c r="C39" s="233"/>
      <c r="D39" s="233"/>
      <c r="E39" s="264"/>
      <c r="F39" s="264"/>
      <c r="G39" s="264"/>
      <c r="H39" s="233"/>
      <c r="I39" s="263"/>
      <c r="J39" s="263"/>
      <c r="K39" s="233"/>
    </row>
    <row r="40" spans="2:11" ht="15" x14ac:dyDescent="0.15">
      <c r="B40" s="233"/>
      <c r="C40" s="233"/>
      <c r="D40" s="233"/>
      <c r="E40" s="264"/>
      <c r="F40" s="264"/>
      <c r="G40" s="264"/>
      <c r="H40" s="233"/>
      <c r="I40" s="263"/>
      <c r="J40" s="263"/>
      <c r="K40" s="233"/>
    </row>
    <row r="41" spans="2:11" ht="15" x14ac:dyDescent="0.15">
      <c r="B41" s="233"/>
      <c r="C41" s="233"/>
      <c r="D41" s="233"/>
      <c r="E41" s="264"/>
      <c r="F41" s="264"/>
      <c r="G41" s="264"/>
      <c r="H41" s="233"/>
      <c r="I41" s="263"/>
      <c r="J41" s="263"/>
      <c r="K41" s="233"/>
    </row>
    <row r="42" spans="2:11" ht="15" x14ac:dyDescent="0.15">
      <c r="B42" s="233"/>
      <c r="C42" s="233"/>
      <c r="D42" s="233"/>
      <c r="E42" s="264"/>
      <c r="F42" s="264"/>
      <c r="G42" s="264"/>
      <c r="H42" s="233"/>
      <c r="I42" s="263"/>
      <c r="J42" s="233"/>
      <c r="K42" s="233"/>
    </row>
    <row r="43" spans="2:11" ht="15" x14ac:dyDescent="0.15">
      <c r="B43" s="233"/>
      <c r="C43" s="233"/>
      <c r="D43" s="233"/>
      <c r="E43" s="264"/>
      <c r="F43" s="264"/>
      <c r="G43" s="264"/>
      <c r="H43" s="233"/>
      <c r="I43" s="263"/>
      <c r="J43" s="263"/>
      <c r="K43" s="233"/>
    </row>
    <row r="44" spans="2:11" ht="15" x14ac:dyDescent="0.15">
      <c r="B44" s="233"/>
      <c r="C44" s="233"/>
      <c r="D44" s="233"/>
      <c r="E44" s="264"/>
      <c r="F44" s="264"/>
      <c r="G44" s="264"/>
      <c r="H44" s="233"/>
      <c r="I44" s="263"/>
      <c r="J44" s="233"/>
      <c r="K44" s="233"/>
    </row>
    <row r="45" spans="2:11" ht="15" x14ac:dyDescent="0.15">
      <c r="B45" s="233"/>
      <c r="C45" s="233"/>
      <c r="D45" s="233"/>
      <c r="E45" s="264"/>
      <c r="F45" s="264"/>
      <c r="G45" s="264"/>
      <c r="H45" s="233"/>
      <c r="I45" s="263"/>
      <c r="J45" s="233"/>
      <c r="K45" s="233"/>
    </row>
    <row r="46" spans="2:11" ht="15" x14ac:dyDescent="0.15">
      <c r="B46" s="233"/>
      <c r="C46" s="233"/>
      <c r="D46" s="233"/>
      <c r="E46" s="264"/>
      <c r="F46" s="264"/>
      <c r="G46" s="264"/>
      <c r="H46" s="233"/>
      <c r="I46" s="263"/>
      <c r="J46" s="263"/>
      <c r="K46" s="233"/>
    </row>
    <row r="47" spans="2:11" ht="15" x14ac:dyDescent="0.15">
      <c r="B47" s="233"/>
      <c r="C47" s="233"/>
      <c r="D47" s="233"/>
      <c r="E47" s="264"/>
      <c r="F47" s="264"/>
      <c r="G47" s="264"/>
      <c r="H47" s="233"/>
      <c r="I47" s="263"/>
      <c r="J47" s="263"/>
      <c r="K47" s="233"/>
    </row>
    <row r="48" spans="2:11" ht="15" x14ac:dyDescent="0.15">
      <c r="B48" s="233"/>
      <c r="C48" s="233"/>
      <c r="D48" s="233"/>
      <c r="E48" s="264"/>
      <c r="F48" s="264"/>
      <c r="G48" s="264"/>
      <c r="H48" s="233"/>
      <c r="I48" s="263"/>
      <c r="J48" s="233"/>
      <c r="K48" s="233"/>
    </row>
    <row r="49" spans="2:11" ht="15" x14ac:dyDescent="0.15">
      <c r="B49" s="233"/>
      <c r="C49" s="233"/>
      <c r="D49" s="233"/>
      <c r="E49" s="264"/>
      <c r="F49" s="264"/>
      <c r="G49" s="264"/>
      <c r="H49" s="233"/>
      <c r="I49" s="263"/>
      <c r="J49" s="263"/>
      <c r="K49" s="233"/>
    </row>
  </sheetData>
  <mergeCells count="36">
    <mergeCell ref="C7:D7"/>
    <mergeCell ref="B3:F3"/>
    <mergeCell ref="H3:L3"/>
    <mergeCell ref="N3:Q3"/>
    <mergeCell ref="S3:U3"/>
    <mergeCell ref="C6:D6"/>
    <mergeCell ref="O18:P18"/>
    <mergeCell ref="C8:D8"/>
    <mergeCell ref="C9:D9"/>
    <mergeCell ref="I10:J10"/>
    <mergeCell ref="I11:J11"/>
    <mergeCell ref="I12:J12"/>
    <mergeCell ref="I13:J13"/>
    <mergeCell ref="C14:D14"/>
    <mergeCell ref="C15:D15"/>
    <mergeCell ref="C16:D16"/>
    <mergeCell ref="C17:D17"/>
    <mergeCell ref="O17:P17"/>
    <mergeCell ref="I28:J28"/>
    <mergeCell ref="O19:P19"/>
    <mergeCell ref="O20:P20"/>
    <mergeCell ref="C22:D22"/>
    <mergeCell ref="C23:D23"/>
    <mergeCell ref="O23:P23"/>
    <mergeCell ref="C24:D24"/>
    <mergeCell ref="O24:P24"/>
    <mergeCell ref="C25:D25"/>
    <mergeCell ref="O25:P25"/>
    <mergeCell ref="I26:J26"/>
    <mergeCell ref="O26:P26"/>
    <mergeCell ref="I27:J27"/>
    <mergeCell ref="I29:J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DA54-3826-43C6-B10D-A6B9AF7A1CEF}">
  <dimension ref="A1:AE85"/>
  <sheetViews>
    <sheetView zoomScaleNormal="100" workbookViewId="0">
      <selection activeCell="B33" sqref="B33"/>
    </sheetView>
  </sheetViews>
  <sheetFormatPr baseColWidth="10" defaultColWidth="8.83203125" defaultRowHeight="13" x14ac:dyDescent="0.15"/>
  <cols>
    <col min="1" max="1" width="9.83203125" style="14" customWidth="1"/>
    <col min="2" max="2" width="16.33203125" style="14" customWidth="1"/>
    <col min="3" max="4" width="17.1640625" customWidth="1"/>
    <col min="5" max="6" width="13.6640625" customWidth="1"/>
    <col min="7" max="7" width="13.6640625" style="14" customWidth="1"/>
    <col min="8" max="8" width="28.5" customWidth="1"/>
    <col min="9" max="10" width="28.5" style="75" customWidth="1"/>
    <col min="11" max="23" width="16.33203125" customWidth="1"/>
    <col min="24" max="28" width="16.33203125" style="103" customWidth="1"/>
  </cols>
  <sheetData>
    <row r="1" spans="1:31" ht="14" x14ac:dyDescent="0.15">
      <c r="B1" s="39"/>
      <c r="C1" s="35"/>
      <c r="D1" s="35"/>
      <c r="E1" s="35"/>
      <c r="F1" s="35"/>
      <c r="G1" s="39"/>
      <c r="K1" s="35"/>
      <c r="L1" s="38" t="s">
        <v>54</v>
      </c>
      <c r="M1" s="38" t="s">
        <v>54</v>
      </c>
      <c r="N1" s="38" t="s">
        <v>54</v>
      </c>
      <c r="O1" s="38" t="s">
        <v>54</v>
      </c>
      <c r="P1" s="38" t="s">
        <v>54</v>
      </c>
      <c r="Q1" s="38" t="s">
        <v>54</v>
      </c>
      <c r="R1" s="42" t="s">
        <v>55</v>
      </c>
      <c r="S1" s="42" t="s">
        <v>55</v>
      </c>
      <c r="T1" s="42" t="s">
        <v>55</v>
      </c>
      <c r="U1" s="42" t="s">
        <v>55</v>
      </c>
      <c r="V1" s="42" t="s">
        <v>55</v>
      </c>
      <c r="W1" s="42" t="s">
        <v>54</v>
      </c>
      <c r="X1" s="100" t="s">
        <v>54</v>
      </c>
      <c r="Y1" s="100" t="s">
        <v>54</v>
      </c>
      <c r="Z1" s="100" t="s">
        <v>54</v>
      </c>
      <c r="AA1" s="100" t="s">
        <v>54</v>
      </c>
      <c r="AB1" s="100" t="s">
        <v>54</v>
      </c>
    </row>
    <row r="2" spans="1:31" ht="14" x14ac:dyDescent="0.15">
      <c r="A2" s="38" t="s">
        <v>57</v>
      </c>
      <c r="B2" s="38" t="s">
        <v>56</v>
      </c>
      <c r="C2" s="38" t="s">
        <v>41</v>
      </c>
      <c r="D2" s="38" t="s">
        <v>42</v>
      </c>
      <c r="E2" s="38" t="s">
        <v>45</v>
      </c>
      <c r="F2" s="38" t="s">
        <v>44</v>
      </c>
      <c r="G2" s="38" t="s">
        <v>46</v>
      </c>
      <c r="H2" s="74" t="s">
        <v>352</v>
      </c>
      <c r="I2" s="76" t="s">
        <v>353</v>
      </c>
      <c r="J2" s="76" t="s">
        <v>354</v>
      </c>
      <c r="K2" s="38" t="s">
        <v>43</v>
      </c>
      <c r="L2" s="38" t="s">
        <v>70</v>
      </c>
      <c r="M2" s="38" t="s">
        <v>49</v>
      </c>
      <c r="N2" s="38" t="s">
        <v>71</v>
      </c>
      <c r="O2" s="38" t="s">
        <v>51</v>
      </c>
      <c r="P2" s="38" t="s">
        <v>52</v>
      </c>
      <c r="Q2" s="38" t="s">
        <v>53</v>
      </c>
      <c r="R2" s="42" t="s">
        <v>50</v>
      </c>
      <c r="S2" s="42" t="s">
        <v>51</v>
      </c>
      <c r="T2" s="42" t="s">
        <v>49</v>
      </c>
      <c r="U2" s="42" t="s">
        <v>52</v>
      </c>
      <c r="V2" s="42" t="s">
        <v>53</v>
      </c>
      <c r="W2" s="42" t="s">
        <v>48</v>
      </c>
      <c r="X2" s="100" t="s">
        <v>50</v>
      </c>
      <c r="Y2" s="100" t="s">
        <v>51</v>
      </c>
      <c r="Z2" s="100" t="s">
        <v>49</v>
      </c>
      <c r="AA2" s="100" t="s">
        <v>52</v>
      </c>
      <c r="AB2" s="100" t="s">
        <v>53</v>
      </c>
      <c r="AD2" s="292" t="s">
        <v>97</v>
      </c>
      <c r="AE2" s="292"/>
    </row>
    <row r="3" spans="1:31" s="69" customFormat="1" ht="14" x14ac:dyDescent="0.15">
      <c r="A3" s="66">
        <v>1</v>
      </c>
      <c r="B3" s="67" t="s">
        <v>224</v>
      </c>
      <c r="C3" s="66" t="s">
        <v>202</v>
      </c>
      <c r="D3" s="66" t="s">
        <v>203</v>
      </c>
      <c r="E3" s="66" t="s">
        <v>104</v>
      </c>
      <c r="F3" s="68">
        <v>2018</v>
      </c>
      <c r="G3" s="67" t="s">
        <v>227</v>
      </c>
      <c r="H3" s="79" t="s">
        <v>302</v>
      </c>
      <c r="I3" s="77" t="s">
        <v>303</v>
      </c>
      <c r="J3" s="77" t="s">
        <v>304</v>
      </c>
      <c r="K3" s="67">
        <f t="shared" ref="K3:K34" si="0">SUM(L3:Q3)</f>
        <v>0</v>
      </c>
      <c r="L3" s="70"/>
      <c r="M3" s="70"/>
      <c r="N3" s="70"/>
      <c r="O3" s="70"/>
      <c r="P3" s="70"/>
      <c r="Q3" s="70"/>
      <c r="R3" s="67" t="s">
        <v>224</v>
      </c>
      <c r="S3" s="67" t="s">
        <v>224</v>
      </c>
      <c r="T3" s="67" t="s">
        <v>224</v>
      </c>
      <c r="U3" s="67" t="s">
        <v>224</v>
      </c>
      <c r="V3" s="67" t="s">
        <v>224</v>
      </c>
      <c r="W3" s="67" t="s">
        <v>225</v>
      </c>
      <c r="X3" s="101"/>
      <c r="Y3" s="101"/>
      <c r="Z3" s="101"/>
      <c r="AA3" s="101"/>
      <c r="AB3" s="101"/>
      <c r="AD3" s="71">
        <v>1</v>
      </c>
      <c r="AE3" s="71">
        <v>15</v>
      </c>
    </row>
    <row r="4" spans="1:31" s="69" customFormat="1" ht="15" customHeight="1" x14ac:dyDescent="0.2">
      <c r="A4" s="66">
        <v>2</v>
      </c>
      <c r="B4" s="67" t="s">
        <v>224</v>
      </c>
      <c r="C4" s="66" t="s">
        <v>212</v>
      </c>
      <c r="D4" s="66" t="s">
        <v>213</v>
      </c>
      <c r="E4" s="66" t="s">
        <v>104</v>
      </c>
      <c r="F4" s="68">
        <v>2018</v>
      </c>
      <c r="G4" s="67" t="s">
        <v>227</v>
      </c>
      <c r="H4" s="82" t="s">
        <v>356</v>
      </c>
      <c r="I4" s="73" t="s">
        <v>365</v>
      </c>
      <c r="J4" s="77"/>
      <c r="K4" s="67">
        <f t="shared" si="0"/>
        <v>0</v>
      </c>
      <c r="L4" s="67"/>
      <c r="M4" s="67"/>
      <c r="N4" s="67"/>
      <c r="O4" s="67"/>
      <c r="P4" s="67"/>
      <c r="Q4" s="67"/>
      <c r="R4" s="67" t="s">
        <v>224</v>
      </c>
      <c r="S4" s="67" t="s">
        <v>224</v>
      </c>
      <c r="T4" s="67" t="s">
        <v>224</v>
      </c>
      <c r="U4" s="67" t="s">
        <v>224</v>
      </c>
      <c r="V4" s="67" t="s">
        <v>224</v>
      </c>
      <c r="W4" s="67" t="s">
        <v>224</v>
      </c>
      <c r="X4" s="101" t="s">
        <v>224</v>
      </c>
      <c r="Y4" s="101" t="s">
        <v>225</v>
      </c>
      <c r="Z4" s="101" t="s">
        <v>224</v>
      </c>
      <c r="AA4" s="101" t="s">
        <v>224</v>
      </c>
      <c r="AB4" s="101" t="s">
        <v>225</v>
      </c>
      <c r="AD4" s="71">
        <v>2</v>
      </c>
      <c r="AE4" s="71">
        <v>9</v>
      </c>
    </row>
    <row r="5" spans="1:31" s="69" customFormat="1" ht="14" x14ac:dyDescent="0.15">
      <c r="A5" s="66">
        <v>3</v>
      </c>
      <c r="B5" s="67" t="s">
        <v>224</v>
      </c>
      <c r="C5" s="68" t="s">
        <v>129</v>
      </c>
      <c r="D5" s="68" t="s">
        <v>223</v>
      </c>
      <c r="E5" s="66" t="s">
        <v>100</v>
      </c>
      <c r="F5" s="68">
        <v>2017</v>
      </c>
      <c r="G5" s="67" t="s">
        <v>227</v>
      </c>
      <c r="H5" s="79" t="s">
        <v>317</v>
      </c>
      <c r="I5" s="77" t="s">
        <v>318</v>
      </c>
      <c r="J5" s="77"/>
      <c r="K5" s="67">
        <f t="shared" si="0"/>
        <v>0</v>
      </c>
      <c r="L5" s="67"/>
      <c r="M5" s="67"/>
      <c r="N5" s="67"/>
      <c r="O5" s="67"/>
      <c r="P5" s="67"/>
      <c r="Q5" s="67"/>
      <c r="R5" s="67" t="s">
        <v>224</v>
      </c>
      <c r="S5" s="67" t="s">
        <v>224</v>
      </c>
      <c r="T5" s="67" t="s">
        <v>224</v>
      </c>
      <c r="U5" s="67" t="s">
        <v>224</v>
      </c>
      <c r="V5" s="67" t="s">
        <v>224</v>
      </c>
      <c r="W5" s="67" t="s">
        <v>224</v>
      </c>
      <c r="X5" s="101" t="s">
        <v>224</v>
      </c>
      <c r="Y5" s="101" t="s">
        <v>225</v>
      </c>
      <c r="Z5" s="101" t="s">
        <v>224</v>
      </c>
      <c r="AA5" s="101" t="s">
        <v>224</v>
      </c>
      <c r="AB5" s="101" t="s">
        <v>225</v>
      </c>
      <c r="AD5" s="71">
        <v>3</v>
      </c>
      <c r="AE5" s="71">
        <v>5</v>
      </c>
    </row>
    <row r="6" spans="1:31" s="69" customFormat="1" ht="15" customHeight="1" x14ac:dyDescent="0.2">
      <c r="A6" s="66">
        <v>4</v>
      </c>
      <c r="B6" s="67" t="s">
        <v>224</v>
      </c>
      <c r="C6" s="66" t="s">
        <v>188</v>
      </c>
      <c r="D6" s="66" t="s">
        <v>108</v>
      </c>
      <c r="E6" s="66" t="s">
        <v>104</v>
      </c>
      <c r="F6" s="68">
        <v>2017</v>
      </c>
      <c r="G6" s="67" t="s">
        <v>227</v>
      </c>
      <c r="H6" s="80" t="s">
        <v>359</v>
      </c>
      <c r="I6" s="78"/>
      <c r="J6" s="78"/>
      <c r="K6" s="67">
        <f t="shared" si="0"/>
        <v>0</v>
      </c>
      <c r="L6" s="70"/>
      <c r="M6" s="70"/>
      <c r="N6" s="70"/>
      <c r="O6" s="70"/>
      <c r="P6" s="70"/>
      <c r="Q6" s="70"/>
      <c r="R6" s="67" t="s">
        <v>224</v>
      </c>
      <c r="S6" s="67" t="s">
        <v>224</v>
      </c>
      <c r="T6" s="67" t="s">
        <v>224</v>
      </c>
      <c r="U6" s="67" t="s">
        <v>224</v>
      </c>
      <c r="V6" s="67" t="s">
        <v>224</v>
      </c>
      <c r="W6" s="67" t="s">
        <v>225</v>
      </c>
      <c r="X6" s="101"/>
      <c r="Y6" s="101"/>
      <c r="Z6" s="101"/>
      <c r="AA6" s="101"/>
      <c r="AB6" s="101"/>
      <c r="AD6" s="71">
        <v>4</v>
      </c>
      <c r="AE6" s="71">
        <v>3</v>
      </c>
    </row>
    <row r="7" spans="1:31" s="69" customFormat="1" ht="14" x14ac:dyDescent="0.15">
      <c r="A7" s="66">
        <v>5</v>
      </c>
      <c r="B7" s="67" t="s">
        <v>224</v>
      </c>
      <c r="C7" s="66" t="s">
        <v>205</v>
      </c>
      <c r="D7" s="66" t="s">
        <v>206</v>
      </c>
      <c r="E7" s="66" t="s">
        <v>100</v>
      </c>
      <c r="F7" s="68">
        <v>2017</v>
      </c>
      <c r="G7" s="67" t="s">
        <v>227</v>
      </c>
      <c r="H7" s="79" t="s">
        <v>336</v>
      </c>
      <c r="I7" s="77" t="s">
        <v>337</v>
      </c>
      <c r="J7" s="77"/>
      <c r="K7" s="67">
        <f t="shared" si="0"/>
        <v>0</v>
      </c>
      <c r="R7" s="67" t="s">
        <v>224</v>
      </c>
      <c r="S7" s="67" t="s">
        <v>224</v>
      </c>
      <c r="T7" s="67" t="s">
        <v>225</v>
      </c>
      <c r="U7" s="67" t="s">
        <v>224</v>
      </c>
      <c r="V7" s="67" t="s">
        <v>224</v>
      </c>
      <c r="W7" s="67" t="s">
        <v>225</v>
      </c>
      <c r="X7" s="101"/>
      <c r="Y7" s="101"/>
      <c r="Z7" s="101"/>
      <c r="AA7" s="101"/>
      <c r="AB7" s="101"/>
      <c r="AD7" s="71">
        <v>5</v>
      </c>
      <c r="AE7" s="71">
        <v>1</v>
      </c>
    </row>
    <row r="8" spans="1:31" s="69" customFormat="1" ht="14" x14ac:dyDescent="0.15">
      <c r="A8" s="66">
        <v>6</v>
      </c>
      <c r="B8" s="67" t="s">
        <v>224</v>
      </c>
      <c r="C8" s="66" t="s">
        <v>98</v>
      </c>
      <c r="D8" s="66" t="s">
        <v>178</v>
      </c>
      <c r="E8" s="66" t="s">
        <v>100</v>
      </c>
      <c r="F8" s="68">
        <v>2017</v>
      </c>
      <c r="G8" s="67" t="s">
        <v>227</v>
      </c>
      <c r="H8" s="79" t="s">
        <v>307</v>
      </c>
      <c r="I8" s="77" t="s">
        <v>350</v>
      </c>
      <c r="J8" s="77" t="s">
        <v>350</v>
      </c>
      <c r="K8" s="67">
        <f t="shared" si="0"/>
        <v>0</v>
      </c>
      <c r="R8" s="67" t="s">
        <v>224</v>
      </c>
      <c r="S8" s="67" t="s">
        <v>224</v>
      </c>
      <c r="T8" s="67" t="s">
        <v>224</v>
      </c>
      <c r="U8" s="67" t="s">
        <v>224</v>
      </c>
      <c r="V8" s="67" t="s">
        <v>224</v>
      </c>
      <c r="W8" s="67" t="s">
        <v>225</v>
      </c>
      <c r="X8" s="101"/>
      <c r="Y8" s="101"/>
      <c r="Z8" s="101"/>
      <c r="AA8" s="101"/>
      <c r="AB8" s="101"/>
      <c r="AD8" s="71" t="s">
        <v>94</v>
      </c>
      <c r="AE8" s="71">
        <v>0</v>
      </c>
    </row>
    <row r="9" spans="1:31" s="69" customFormat="1" ht="14" x14ac:dyDescent="0.15">
      <c r="A9" s="66">
        <v>7</v>
      </c>
      <c r="B9" s="67" t="s">
        <v>224</v>
      </c>
      <c r="C9" s="66" t="s">
        <v>169</v>
      </c>
      <c r="D9" s="66" t="s">
        <v>170</v>
      </c>
      <c r="E9" s="66" t="s">
        <v>100</v>
      </c>
      <c r="F9" s="68">
        <v>2016</v>
      </c>
      <c r="G9" s="67" t="s">
        <v>227</v>
      </c>
      <c r="H9" s="79" t="s">
        <v>301</v>
      </c>
      <c r="I9" s="78"/>
      <c r="J9" s="78"/>
      <c r="K9" s="67">
        <f t="shared" si="0"/>
        <v>0</v>
      </c>
      <c r="L9" s="67"/>
      <c r="M9" s="67"/>
      <c r="N9" s="67"/>
      <c r="O9" s="67"/>
      <c r="P9" s="67"/>
      <c r="Q9" s="67"/>
      <c r="R9" s="67" t="s">
        <v>224</v>
      </c>
      <c r="S9" s="67" t="s">
        <v>225</v>
      </c>
      <c r="T9" s="67" t="s">
        <v>224</v>
      </c>
      <c r="U9" s="67" t="s">
        <v>224</v>
      </c>
      <c r="V9" s="67" t="s">
        <v>225</v>
      </c>
      <c r="W9" s="67" t="s">
        <v>224</v>
      </c>
      <c r="X9" s="101" t="s">
        <v>224</v>
      </c>
      <c r="Y9" s="101" t="s">
        <v>225</v>
      </c>
      <c r="Z9" s="101" t="s">
        <v>224</v>
      </c>
      <c r="AA9" s="101" t="s">
        <v>224</v>
      </c>
      <c r="AB9" s="101" t="s">
        <v>225</v>
      </c>
    </row>
    <row r="10" spans="1:31" s="69" customFormat="1" ht="14" x14ac:dyDescent="0.15">
      <c r="A10" s="66">
        <v>8</v>
      </c>
      <c r="B10" s="67" t="s">
        <v>224</v>
      </c>
      <c r="C10" s="66" t="s">
        <v>176</v>
      </c>
      <c r="D10" s="68" t="s">
        <v>103</v>
      </c>
      <c r="E10" s="66" t="s">
        <v>100</v>
      </c>
      <c r="F10" s="68">
        <v>2016</v>
      </c>
      <c r="G10" s="67" t="s">
        <v>227</v>
      </c>
      <c r="H10" s="79" t="s">
        <v>305</v>
      </c>
      <c r="I10" s="77" t="s">
        <v>306</v>
      </c>
      <c r="J10" s="77">
        <v>7968450506</v>
      </c>
      <c r="K10" s="67">
        <f t="shared" si="0"/>
        <v>0</v>
      </c>
      <c r="L10" s="67"/>
      <c r="M10" s="67"/>
      <c r="N10" s="67"/>
      <c r="O10" s="67"/>
      <c r="P10" s="67"/>
      <c r="Q10" s="67"/>
      <c r="R10" s="67" t="s">
        <v>224</v>
      </c>
      <c r="S10" s="67" t="s">
        <v>224</v>
      </c>
      <c r="T10" s="67" t="s">
        <v>224</v>
      </c>
      <c r="U10" s="67" t="s">
        <v>224</v>
      </c>
      <c r="V10" s="67" t="s">
        <v>224</v>
      </c>
      <c r="W10" s="67" t="s">
        <v>225</v>
      </c>
      <c r="X10" s="101"/>
      <c r="Y10" s="101"/>
      <c r="Z10" s="101"/>
      <c r="AA10" s="101"/>
      <c r="AB10" s="101"/>
    </row>
    <row r="11" spans="1:31" s="69" customFormat="1" ht="14" x14ac:dyDescent="0.15">
      <c r="A11" s="66">
        <v>9</v>
      </c>
      <c r="B11" s="67" t="s">
        <v>224</v>
      </c>
      <c r="C11" s="66" t="s">
        <v>117</v>
      </c>
      <c r="D11" s="66" t="s">
        <v>118</v>
      </c>
      <c r="E11" s="66" t="s">
        <v>104</v>
      </c>
      <c r="F11" s="68">
        <v>2016</v>
      </c>
      <c r="G11" s="67" t="s">
        <v>227</v>
      </c>
      <c r="H11" s="79" t="s">
        <v>277</v>
      </c>
      <c r="I11" s="77" t="s">
        <v>312</v>
      </c>
      <c r="J11" s="77" t="s">
        <v>312</v>
      </c>
      <c r="K11" s="67">
        <f t="shared" si="0"/>
        <v>0</v>
      </c>
      <c r="L11" s="67"/>
      <c r="M11" s="67"/>
      <c r="N11" s="67"/>
      <c r="O11" s="67"/>
      <c r="P11" s="67"/>
      <c r="Q11" s="67"/>
      <c r="R11" s="67" t="s">
        <v>224</v>
      </c>
      <c r="S11" s="67" t="s">
        <v>224</v>
      </c>
      <c r="T11" s="67" t="s">
        <v>224</v>
      </c>
      <c r="U11" s="67" t="s">
        <v>224</v>
      </c>
      <c r="V11" s="67" t="s">
        <v>224</v>
      </c>
      <c r="W11" s="67" t="s">
        <v>224</v>
      </c>
      <c r="X11" s="101" t="s">
        <v>224</v>
      </c>
      <c r="Y11" s="101" t="s">
        <v>225</v>
      </c>
      <c r="Z11" s="101" t="s">
        <v>224</v>
      </c>
      <c r="AA11" s="101" t="s">
        <v>224</v>
      </c>
      <c r="AB11" s="101" t="s">
        <v>225</v>
      </c>
    </row>
    <row r="12" spans="1:31" s="69" customFormat="1" ht="14" x14ac:dyDescent="0.15">
      <c r="A12" s="66">
        <v>10</v>
      </c>
      <c r="B12" s="67" t="s">
        <v>224</v>
      </c>
      <c r="C12" s="66" t="s">
        <v>208</v>
      </c>
      <c r="D12" s="66" t="s">
        <v>209</v>
      </c>
      <c r="E12" s="66" t="s">
        <v>100</v>
      </c>
      <c r="F12" s="68">
        <v>2016</v>
      </c>
      <c r="G12" s="67" t="s">
        <v>227</v>
      </c>
      <c r="H12" s="79" t="s">
        <v>341</v>
      </c>
      <c r="I12" s="77">
        <v>1603279612</v>
      </c>
      <c r="J12" s="77" t="s">
        <v>342</v>
      </c>
      <c r="K12" s="67">
        <f t="shared" si="0"/>
        <v>0</v>
      </c>
      <c r="R12" s="67" t="s">
        <v>224</v>
      </c>
      <c r="S12" s="67" t="s">
        <v>224</v>
      </c>
      <c r="T12" s="67" t="s">
        <v>224</v>
      </c>
      <c r="U12" s="67" t="s">
        <v>224</v>
      </c>
      <c r="V12" s="67" t="s">
        <v>224</v>
      </c>
      <c r="W12" s="67" t="s">
        <v>224</v>
      </c>
      <c r="X12" s="101" t="s">
        <v>224</v>
      </c>
      <c r="Y12" s="101" t="s">
        <v>225</v>
      </c>
      <c r="Z12" s="101" t="s">
        <v>224</v>
      </c>
      <c r="AA12" s="101" t="s">
        <v>225</v>
      </c>
      <c r="AB12" s="101" t="s">
        <v>225</v>
      </c>
    </row>
    <row r="13" spans="1:31" s="69" customFormat="1" ht="14" x14ac:dyDescent="0.15">
      <c r="A13" s="66">
        <v>11</v>
      </c>
      <c r="B13" s="67" t="s">
        <v>224</v>
      </c>
      <c r="C13" s="66" t="s">
        <v>210</v>
      </c>
      <c r="D13" s="66" t="s">
        <v>211</v>
      </c>
      <c r="E13" s="66" t="s">
        <v>100</v>
      </c>
      <c r="F13" s="68">
        <v>2016</v>
      </c>
      <c r="G13" s="67" t="s">
        <v>227</v>
      </c>
      <c r="H13" s="79" t="s">
        <v>343</v>
      </c>
      <c r="I13" s="77" t="s">
        <v>344</v>
      </c>
      <c r="J13" s="77" t="s">
        <v>344</v>
      </c>
      <c r="K13" s="67">
        <f t="shared" si="0"/>
        <v>0</v>
      </c>
      <c r="R13" s="67" t="s">
        <v>224</v>
      </c>
      <c r="S13" s="67" t="s">
        <v>224</v>
      </c>
      <c r="T13" s="67" t="s">
        <v>224</v>
      </c>
      <c r="U13" s="67" t="s">
        <v>224</v>
      </c>
      <c r="V13" s="67" t="s">
        <v>224</v>
      </c>
      <c r="W13" s="67" t="s">
        <v>224</v>
      </c>
      <c r="X13" s="101" t="s">
        <v>224</v>
      </c>
      <c r="Y13" s="101" t="s">
        <v>225</v>
      </c>
      <c r="Z13" s="101" t="s">
        <v>224</v>
      </c>
      <c r="AA13" s="101" t="s">
        <v>224</v>
      </c>
      <c r="AB13" s="101" t="s">
        <v>225</v>
      </c>
    </row>
    <row r="14" spans="1:31" s="69" customFormat="1" ht="14" customHeight="1" x14ac:dyDescent="0.15">
      <c r="A14" s="66">
        <v>12</v>
      </c>
      <c r="B14" s="67" t="s">
        <v>224</v>
      </c>
      <c r="C14" s="66" t="s">
        <v>111</v>
      </c>
      <c r="D14" s="66" t="s">
        <v>112</v>
      </c>
      <c r="E14" s="66" t="s">
        <v>100</v>
      </c>
      <c r="F14" s="68">
        <v>2016</v>
      </c>
      <c r="G14" s="67" t="s">
        <v>227</v>
      </c>
      <c r="H14" s="79" t="s">
        <v>348</v>
      </c>
      <c r="I14" s="77" t="s">
        <v>349</v>
      </c>
      <c r="J14" s="77"/>
      <c r="K14" s="67">
        <f t="shared" si="0"/>
        <v>0</v>
      </c>
      <c r="R14" s="67" t="s">
        <v>225</v>
      </c>
      <c r="S14" s="67" t="s">
        <v>225</v>
      </c>
      <c r="T14" s="67" t="s">
        <v>225</v>
      </c>
      <c r="U14" s="67" t="s">
        <v>224</v>
      </c>
      <c r="V14" s="67" t="s">
        <v>225</v>
      </c>
      <c r="W14" s="67" t="s">
        <v>225</v>
      </c>
      <c r="X14" s="101"/>
      <c r="Y14" s="101"/>
      <c r="Z14" s="101"/>
      <c r="AA14" s="101"/>
      <c r="AB14" s="101" t="s">
        <v>225</v>
      </c>
    </row>
    <row r="15" spans="1:31" s="69" customFormat="1" ht="14" x14ac:dyDescent="0.15">
      <c r="A15" s="66">
        <v>13</v>
      </c>
      <c r="B15" s="67" t="s">
        <v>224</v>
      </c>
      <c r="C15" s="66" t="s">
        <v>157</v>
      </c>
      <c r="D15" s="68" t="s">
        <v>158</v>
      </c>
      <c r="E15" s="66" t="s">
        <v>104</v>
      </c>
      <c r="F15" s="68">
        <v>2015</v>
      </c>
      <c r="G15" s="67" t="s">
        <v>227</v>
      </c>
      <c r="H15" s="79" t="s">
        <v>283</v>
      </c>
      <c r="I15" s="77" t="s">
        <v>284</v>
      </c>
      <c r="J15" s="77" t="s">
        <v>285</v>
      </c>
      <c r="K15" s="67">
        <f t="shared" si="0"/>
        <v>0</v>
      </c>
      <c r="L15" s="67"/>
      <c r="M15" s="67"/>
      <c r="N15" s="67"/>
      <c r="O15" s="67"/>
      <c r="P15" s="67"/>
      <c r="Q15" s="67"/>
      <c r="R15" s="67" t="s">
        <v>224</v>
      </c>
      <c r="S15" s="67" t="s">
        <v>224</v>
      </c>
      <c r="T15" s="67" t="s">
        <v>224</v>
      </c>
      <c r="U15" s="67" t="s">
        <v>224</v>
      </c>
      <c r="V15" s="67" t="s">
        <v>224</v>
      </c>
      <c r="W15" s="67" t="s">
        <v>224</v>
      </c>
      <c r="X15" s="101" t="s">
        <v>224</v>
      </c>
      <c r="Y15" s="101" t="s">
        <v>225</v>
      </c>
      <c r="Z15" s="101" t="s">
        <v>225</v>
      </c>
      <c r="AA15" s="101" t="s">
        <v>224</v>
      </c>
      <c r="AB15" s="101" t="s">
        <v>225</v>
      </c>
    </row>
    <row r="16" spans="1:31" s="69" customFormat="1" ht="14" x14ac:dyDescent="0.15">
      <c r="A16" s="66">
        <v>14</v>
      </c>
      <c r="B16" s="67" t="s">
        <v>224</v>
      </c>
      <c r="C16" s="66" t="s">
        <v>173</v>
      </c>
      <c r="D16" s="66" t="s">
        <v>174</v>
      </c>
      <c r="E16" s="66" t="s">
        <v>104</v>
      </c>
      <c r="F16" s="68">
        <v>2015</v>
      </c>
      <c r="G16" s="67" t="s">
        <v>227</v>
      </c>
      <c r="H16" s="79" t="s">
        <v>302</v>
      </c>
      <c r="I16" s="77" t="s">
        <v>303</v>
      </c>
      <c r="J16" s="77" t="s">
        <v>304</v>
      </c>
      <c r="K16" s="67">
        <f t="shared" si="0"/>
        <v>0</v>
      </c>
      <c r="L16" s="67"/>
      <c r="M16" s="67"/>
      <c r="N16" s="67"/>
      <c r="O16" s="67"/>
      <c r="P16" s="67"/>
      <c r="Q16" s="67"/>
      <c r="R16" s="67" t="s">
        <v>224</v>
      </c>
      <c r="S16" s="67" t="s">
        <v>224</v>
      </c>
      <c r="T16" s="67" t="s">
        <v>224</v>
      </c>
      <c r="U16" s="67" t="s">
        <v>224</v>
      </c>
      <c r="V16" s="67" t="s">
        <v>224</v>
      </c>
      <c r="W16" s="67" t="s">
        <v>225</v>
      </c>
      <c r="X16" s="101"/>
      <c r="Y16" s="101"/>
      <c r="Z16" s="101"/>
      <c r="AA16" s="101"/>
      <c r="AB16" s="101"/>
    </row>
    <row r="17" spans="1:28" s="69" customFormat="1" ht="14" x14ac:dyDescent="0.15">
      <c r="A17" s="66">
        <v>15</v>
      </c>
      <c r="B17" s="67" t="s">
        <v>224</v>
      </c>
      <c r="C17" s="66" t="s">
        <v>175</v>
      </c>
      <c r="D17" s="68" t="s">
        <v>103</v>
      </c>
      <c r="E17" s="66" t="s">
        <v>104</v>
      </c>
      <c r="F17" s="68">
        <v>2015</v>
      </c>
      <c r="G17" s="67" t="s">
        <v>227</v>
      </c>
      <c r="H17" s="79" t="s">
        <v>305</v>
      </c>
      <c r="I17" s="77" t="s">
        <v>306</v>
      </c>
      <c r="J17" s="77" t="s">
        <v>306</v>
      </c>
      <c r="K17" s="67">
        <f t="shared" si="0"/>
        <v>0</v>
      </c>
      <c r="L17" s="67"/>
      <c r="M17" s="67"/>
      <c r="N17" s="67"/>
      <c r="O17" s="67"/>
      <c r="P17" s="67"/>
      <c r="Q17" s="67"/>
      <c r="R17" s="67" t="s">
        <v>224</v>
      </c>
      <c r="S17" s="67" t="s">
        <v>224</v>
      </c>
      <c r="T17" s="67" t="s">
        <v>224</v>
      </c>
      <c r="U17" s="67" t="s">
        <v>224</v>
      </c>
      <c r="V17" s="67" t="s">
        <v>224</v>
      </c>
      <c r="W17" s="67" t="s">
        <v>225</v>
      </c>
      <c r="X17" s="101"/>
      <c r="Y17" s="101"/>
      <c r="Z17" s="101"/>
      <c r="AA17" s="101"/>
      <c r="AB17" s="101"/>
    </row>
    <row r="18" spans="1:28" s="69" customFormat="1" ht="14" x14ac:dyDescent="0.15">
      <c r="A18" s="66">
        <v>16</v>
      </c>
      <c r="B18" s="67" t="s">
        <v>224</v>
      </c>
      <c r="C18" s="66" t="s">
        <v>131</v>
      </c>
      <c r="D18" s="66" t="s">
        <v>130</v>
      </c>
      <c r="E18" s="66" t="s">
        <v>104</v>
      </c>
      <c r="F18" s="68">
        <v>2015</v>
      </c>
      <c r="G18" s="67" t="s">
        <v>227</v>
      </c>
      <c r="H18" s="79" t="s">
        <v>274</v>
      </c>
      <c r="I18" s="77" t="s">
        <v>275</v>
      </c>
      <c r="J18" s="77" t="s">
        <v>275</v>
      </c>
      <c r="K18" s="67">
        <f t="shared" si="0"/>
        <v>0</v>
      </c>
      <c r="L18" s="67"/>
      <c r="M18" s="67"/>
      <c r="N18" s="67"/>
      <c r="O18" s="67"/>
      <c r="P18" s="67"/>
      <c r="Q18" s="67"/>
      <c r="R18" s="67" t="s">
        <v>224</v>
      </c>
      <c r="S18" s="67" t="s">
        <v>224</v>
      </c>
      <c r="T18" s="67" t="s">
        <v>224</v>
      </c>
      <c r="U18" s="67" t="s">
        <v>224</v>
      </c>
      <c r="V18" s="67" t="s">
        <v>224</v>
      </c>
      <c r="W18" s="67" t="s">
        <v>224</v>
      </c>
      <c r="X18" s="101" t="s">
        <v>224</v>
      </c>
      <c r="Y18" s="101" t="s">
        <v>225</v>
      </c>
      <c r="Z18" s="101" t="s">
        <v>224</v>
      </c>
      <c r="AA18" s="101" t="s">
        <v>224</v>
      </c>
      <c r="AB18" s="101" t="s">
        <v>225</v>
      </c>
    </row>
    <row r="19" spans="1:28" s="69" customFormat="1" ht="14" x14ac:dyDescent="0.15">
      <c r="A19" s="66">
        <v>17</v>
      </c>
      <c r="B19" s="67" t="s">
        <v>224</v>
      </c>
      <c r="C19" s="66" t="s">
        <v>183</v>
      </c>
      <c r="D19" s="66" t="s">
        <v>184</v>
      </c>
      <c r="E19" s="66" t="s">
        <v>104</v>
      </c>
      <c r="F19" s="68">
        <v>2015</v>
      </c>
      <c r="G19" s="67" t="s">
        <v>227</v>
      </c>
      <c r="H19" s="79" t="s">
        <v>313</v>
      </c>
      <c r="I19" s="77" t="s">
        <v>314</v>
      </c>
      <c r="J19" s="77"/>
      <c r="K19" s="67">
        <f t="shared" si="0"/>
        <v>0</v>
      </c>
      <c r="L19" s="67"/>
      <c r="M19" s="67"/>
      <c r="N19" s="67"/>
      <c r="O19" s="67"/>
      <c r="P19" s="67"/>
      <c r="Q19" s="67"/>
      <c r="R19" s="67" t="s">
        <v>224</v>
      </c>
      <c r="S19" s="67" t="s">
        <v>224</v>
      </c>
      <c r="T19" s="67" t="s">
        <v>224</v>
      </c>
      <c r="U19" s="67" t="s">
        <v>224</v>
      </c>
      <c r="V19" s="67" t="s">
        <v>224</v>
      </c>
      <c r="W19" s="67" t="s">
        <v>224</v>
      </c>
      <c r="X19" s="101" t="s">
        <v>224</v>
      </c>
      <c r="Y19" s="101" t="s">
        <v>225</v>
      </c>
      <c r="Z19" s="101" t="s">
        <v>224</v>
      </c>
      <c r="AA19" s="101" t="s">
        <v>224</v>
      </c>
      <c r="AB19" s="101" t="s">
        <v>225</v>
      </c>
    </row>
    <row r="20" spans="1:28" s="69" customFormat="1" ht="14" x14ac:dyDescent="0.15">
      <c r="A20" s="66">
        <v>18</v>
      </c>
      <c r="B20" s="67" t="s">
        <v>224</v>
      </c>
      <c r="C20" s="66" t="s">
        <v>181</v>
      </c>
      <c r="D20" s="66" t="s">
        <v>185</v>
      </c>
      <c r="E20" s="66" t="s">
        <v>100</v>
      </c>
      <c r="F20" s="68">
        <v>2015</v>
      </c>
      <c r="G20" s="67" t="s">
        <v>227</v>
      </c>
      <c r="H20" s="79" t="s">
        <v>315</v>
      </c>
      <c r="I20" s="77" t="s">
        <v>316</v>
      </c>
      <c r="J20" s="77" t="s">
        <v>316</v>
      </c>
      <c r="K20" s="67">
        <f t="shared" si="0"/>
        <v>0</v>
      </c>
      <c r="L20" s="67"/>
      <c r="M20" s="67"/>
      <c r="N20" s="67"/>
      <c r="O20" s="67"/>
      <c r="P20" s="67"/>
      <c r="Q20" s="67"/>
      <c r="R20" s="67" t="s">
        <v>224</v>
      </c>
      <c r="S20" s="67" t="s">
        <v>224</v>
      </c>
      <c r="T20" s="67" t="s">
        <v>224</v>
      </c>
      <c r="U20" s="67" t="s">
        <v>224</v>
      </c>
      <c r="V20" s="67" t="s">
        <v>224</v>
      </c>
      <c r="W20" s="67" t="s">
        <v>224</v>
      </c>
      <c r="X20" s="101" t="s">
        <v>224</v>
      </c>
      <c r="Y20" s="101" t="s">
        <v>225</v>
      </c>
      <c r="Z20" s="101" t="s">
        <v>224</v>
      </c>
      <c r="AA20" s="101" t="s">
        <v>224</v>
      </c>
      <c r="AB20" s="101" t="s">
        <v>225</v>
      </c>
    </row>
    <row r="21" spans="1:28" s="69" customFormat="1" ht="14" x14ac:dyDescent="0.15">
      <c r="A21" s="66">
        <v>19</v>
      </c>
      <c r="B21" s="67" t="s">
        <v>224</v>
      </c>
      <c r="C21" s="66" t="s">
        <v>191</v>
      </c>
      <c r="D21" s="66" t="s">
        <v>192</v>
      </c>
      <c r="E21" s="66" t="s">
        <v>100</v>
      </c>
      <c r="F21" s="68">
        <v>2015</v>
      </c>
      <c r="G21" s="67" t="s">
        <v>227</v>
      </c>
      <c r="H21" s="79" t="s">
        <v>323</v>
      </c>
      <c r="I21" s="77" t="s">
        <v>324</v>
      </c>
      <c r="J21" s="77" t="s">
        <v>324</v>
      </c>
      <c r="K21" s="67">
        <f t="shared" si="0"/>
        <v>0</v>
      </c>
      <c r="L21" s="70"/>
      <c r="M21" s="70"/>
      <c r="N21" s="70"/>
      <c r="O21" s="70"/>
      <c r="P21" s="70"/>
      <c r="Q21" s="70"/>
      <c r="R21" s="67" t="s">
        <v>224</v>
      </c>
      <c r="S21" s="67" t="s">
        <v>224</v>
      </c>
      <c r="T21" s="67" t="s">
        <v>224</v>
      </c>
      <c r="U21" s="67" t="s">
        <v>224</v>
      </c>
      <c r="V21" s="67" t="s">
        <v>225</v>
      </c>
      <c r="W21" s="67" t="s">
        <v>225</v>
      </c>
      <c r="X21" s="101"/>
      <c r="Y21" s="101"/>
      <c r="Z21" s="101"/>
      <c r="AA21" s="101"/>
      <c r="AB21" s="101"/>
    </row>
    <row r="22" spans="1:28" s="69" customFormat="1" ht="15" x14ac:dyDescent="0.2">
      <c r="A22" s="66">
        <v>20</v>
      </c>
      <c r="B22" s="67" t="s">
        <v>224</v>
      </c>
      <c r="C22" s="66" t="s">
        <v>115</v>
      </c>
      <c r="D22" s="66" t="s">
        <v>116</v>
      </c>
      <c r="E22" s="66" t="s">
        <v>104</v>
      </c>
      <c r="F22" s="68">
        <v>2015</v>
      </c>
      <c r="G22" s="67" t="s">
        <v>227</v>
      </c>
      <c r="H22" s="81" t="s">
        <v>357</v>
      </c>
      <c r="I22" s="77">
        <v>7831439715</v>
      </c>
      <c r="K22" s="67">
        <f t="shared" si="0"/>
        <v>0</v>
      </c>
      <c r="R22" s="67" t="s">
        <v>224</v>
      </c>
      <c r="S22" s="67" t="s">
        <v>224</v>
      </c>
      <c r="T22" s="67" t="s">
        <v>224</v>
      </c>
      <c r="U22" s="67" t="s">
        <v>224</v>
      </c>
      <c r="V22" s="67" t="s">
        <v>224</v>
      </c>
      <c r="W22" s="67" t="s">
        <v>224</v>
      </c>
      <c r="X22" s="101" t="s">
        <v>224</v>
      </c>
      <c r="Y22" s="101" t="s">
        <v>225</v>
      </c>
      <c r="Z22" s="101" t="s">
        <v>224</v>
      </c>
      <c r="AA22" s="101" t="s">
        <v>224</v>
      </c>
      <c r="AB22" s="101" t="s">
        <v>225</v>
      </c>
    </row>
    <row r="23" spans="1:28" s="69" customFormat="1" ht="14" x14ac:dyDescent="0.15">
      <c r="A23" s="66">
        <v>21</v>
      </c>
      <c r="B23" s="67" t="s">
        <v>224</v>
      </c>
      <c r="C23" s="66" t="s">
        <v>164</v>
      </c>
      <c r="D23" s="66" t="s">
        <v>165</v>
      </c>
      <c r="E23" s="66" t="s">
        <v>104</v>
      </c>
      <c r="F23" s="68">
        <v>2014</v>
      </c>
      <c r="G23" s="67" t="s">
        <v>227</v>
      </c>
      <c r="H23" s="79" t="s">
        <v>293</v>
      </c>
      <c r="I23" s="77" t="s">
        <v>294</v>
      </c>
      <c r="J23" s="77" t="s">
        <v>295</v>
      </c>
      <c r="K23" s="67">
        <f t="shared" si="0"/>
        <v>0</v>
      </c>
      <c r="L23" s="67"/>
      <c r="M23" s="67"/>
      <c r="N23" s="67"/>
      <c r="O23" s="67"/>
      <c r="P23" s="67"/>
      <c r="Q23" s="67"/>
      <c r="R23" s="67" t="s">
        <v>224</v>
      </c>
      <c r="S23" s="67" t="s">
        <v>224</v>
      </c>
      <c r="T23" s="67" t="s">
        <v>224</v>
      </c>
      <c r="U23" s="67" t="s">
        <v>224</v>
      </c>
      <c r="V23" s="67" t="s">
        <v>224</v>
      </c>
      <c r="W23" s="67" t="s">
        <v>224</v>
      </c>
      <c r="X23" s="101" t="s">
        <v>225</v>
      </c>
      <c r="Y23" s="101" t="s">
        <v>224</v>
      </c>
      <c r="Z23" s="101" t="s">
        <v>224</v>
      </c>
      <c r="AA23" s="101" t="s">
        <v>225</v>
      </c>
      <c r="AB23" s="101" t="s">
        <v>224</v>
      </c>
    </row>
    <row r="24" spans="1:28" s="69" customFormat="1" ht="14" x14ac:dyDescent="0.15">
      <c r="A24" s="66">
        <v>22</v>
      </c>
      <c r="B24" s="67" t="s">
        <v>224</v>
      </c>
      <c r="C24" s="66" t="s">
        <v>167</v>
      </c>
      <c r="D24" s="66" t="s">
        <v>168</v>
      </c>
      <c r="E24" s="66" t="s">
        <v>100</v>
      </c>
      <c r="F24" s="68">
        <v>2014</v>
      </c>
      <c r="G24" s="67" t="s">
        <v>227</v>
      </c>
      <c r="H24" s="79" t="s">
        <v>298</v>
      </c>
      <c r="I24" s="77">
        <v>7885694196</v>
      </c>
      <c r="J24" s="77">
        <v>7885694196</v>
      </c>
      <c r="K24" s="67">
        <f t="shared" si="0"/>
        <v>0</v>
      </c>
      <c r="L24" s="67"/>
      <c r="M24" s="67"/>
      <c r="N24" s="67"/>
      <c r="O24" s="67"/>
      <c r="P24" s="67"/>
      <c r="Q24" s="67"/>
      <c r="R24" s="67" t="s">
        <v>224</v>
      </c>
      <c r="S24" s="67" t="s">
        <v>224</v>
      </c>
      <c r="T24" s="67" t="s">
        <v>224</v>
      </c>
      <c r="U24" s="67" t="s">
        <v>224</v>
      </c>
      <c r="V24" s="67" t="s">
        <v>224</v>
      </c>
      <c r="W24" s="67" t="s">
        <v>224</v>
      </c>
      <c r="X24" s="101" t="s">
        <v>224</v>
      </c>
      <c r="Y24" s="101" t="s">
        <v>225</v>
      </c>
      <c r="Z24" s="101" t="s">
        <v>224</v>
      </c>
      <c r="AA24" s="101" t="s">
        <v>224</v>
      </c>
      <c r="AB24" s="101" t="s">
        <v>225</v>
      </c>
    </row>
    <row r="25" spans="1:28" s="69" customFormat="1" ht="14" x14ac:dyDescent="0.15">
      <c r="A25" s="66">
        <v>23</v>
      </c>
      <c r="B25" s="67" t="s">
        <v>224</v>
      </c>
      <c r="C25" s="66" t="s">
        <v>177</v>
      </c>
      <c r="D25" s="66" t="s">
        <v>178</v>
      </c>
      <c r="E25" s="66" t="s">
        <v>100</v>
      </c>
      <c r="F25" s="68">
        <v>2014</v>
      </c>
      <c r="G25" s="67" t="s">
        <v>227</v>
      </c>
      <c r="H25" s="79" t="s">
        <v>307</v>
      </c>
      <c r="I25" s="77">
        <v>7885612700</v>
      </c>
      <c r="J25" s="77">
        <v>7885612700</v>
      </c>
      <c r="K25" s="67">
        <f t="shared" si="0"/>
        <v>0</v>
      </c>
      <c r="L25" s="67"/>
      <c r="M25" s="67"/>
      <c r="N25" s="67"/>
      <c r="O25" s="67"/>
      <c r="P25" s="67"/>
      <c r="Q25" s="67"/>
      <c r="R25" s="67" t="s">
        <v>224</v>
      </c>
      <c r="S25" s="67" t="s">
        <v>224</v>
      </c>
      <c r="T25" s="67" t="s">
        <v>224</v>
      </c>
      <c r="U25" s="67" t="s">
        <v>224</v>
      </c>
      <c r="V25" s="67" t="s">
        <v>224</v>
      </c>
      <c r="W25" s="67" t="s">
        <v>225</v>
      </c>
      <c r="X25" s="101"/>
      <c r="Y25" s="101"/>
      <c r="Z25" s="101"/>
      <c r="AA25" s="101"/>
      <c r="AB25" s="101"/>
    </row>
    <row r="26" spans="1:28" s="69" customFormat="1" ht="14" x14ac:dyDescent="0.15">
      <c r="A26" s="66">
        <v>24</v>
      </c>
      <c r="B26" s="67" t="s">
        <v>224</v>
      </c>
      <c r="C26" s="66" t="s">
        <v>181</v>
      </c>
      <c r="D26" s="66" t="s">
        <v>182</v>
      </c>
      <c r="E26" s="66" t="s">
        <v>100</v>
      </c>
      <c r="F26" s="68">
        <v>2014</v>
      </c>
      <c r="G26" s="67" t="s">
        <v>227</v>
      </c>
      <c r="H26" s="79" t="s">
        <v>310</v>
      </c>
      <c r="I26" s="77" t="s">
        <v>311</v>
      </c>
      <c r="J26" s="77"/>
      <c r="K26" s="67">
        <f t="shared" si="0"/>
        <v>0</v>
      </c>
      <c r="L26" s="67"/>
      <c r="M26" s="67"/>
      <c r="N26" s="67"/>
      <c r="O26" s="67"/>
      <c r="P26" s="67"/>
      <c r="Q26" s="67"/>
      <c r="R26" s="67" t="s">
        <v>224</v>
      </c>
      <c r="S26" s="67" t="s">
        <v>224</v>
      </c>
      <c r="T26" s="67" t="s">
        <v>224</v>
      </c>
      <c r="U26" s="67" t="s">
        <v>224</v>
      </c>
      <c r="V26" s="67" t="s">
        <v>224</v>
      </c>
      <c r="W26" s="67" t="s">
        <v>224</v>
      </c>
      <c r="X26" s="101" t="s">
        <v>224</v>
      </c>
      <c r="Y26" s="101" t="s">
        <v>225</v>
      </c>
      <c r="Z26" s="101" t="s">
        <v>224</v>
      </c>
      <c r="AA26" s="101" t="s">
        <v>224</v>
      </c>
      <c r="AB26" s="101" t="s">
        <v>225</v>
      </c>
    </row>
    <row r="27" spans="1:28" s="69" customFormat="1" ht="14" x14ac:dyDescent="0.15">
      <c r="A27" s="66">
        <v>25</v>
      </c>
      <c r="B27" s="67" t="s">
        <v>224</v>
      </c>
      <c r="C27" s="66" t="s">
        <v>125</v>
      </c>
      <c r="D27" s="66" t="s">
        <v>126</v>
      </c>
      <c r="E27" s="66" t="s">
        <v>100</v>
      </c>
      <c r="F27" s="68">
        <v>2014</v>
      </c>
      <c r="G27" s="67" t="s">
        <v>227</v>
      </c>
      <c r="H27" s="79" t="s">
        <v>319</v>
      </c>
      <c r="I27" s="77">
        <v>7977424242</v>
      </c>
      <c r="J27" s="77">
        <v>7977424242</v>
      </c>
      <c r="K27" s="67">
        <f t="shared" si="0"/>
        <v>0</v>
      </c>
      <c r="L27" s="67"/>
      <c r="M27" s="67"/>
      <c r="N27" s="67"/>
      <c r="O27" s="67"/>
      <c r="P27" s="67"/>
      <c r="Q27" s="67"/>
      <c r="R27" s="67" t="s">
        <v>224</v>
      </c>
      <c r="S27" s="67" t="s">
        <v>224</v>
      </c>
      <c r="T27" s="67" t="s">
        <v>224</v>
      </c>
      <c r="U27" s="67" t="s">
        <v>224</v>
      </c>
      <c r="V27" s="67" t="s">
        <v>224</v>
      </c>
      <c r="W27" s="67" t="s">
        <v>224</v>
      </c>
      <c r="X27" s="101" t="s">
        <v>224</v>
      </c>
      <c r="Y27" s="101" t="s">
        <v>225</v>
      </c>
      <c r="Z27" s="101" t="s">
        <v>224</v>
      </c>
      <c r="AA27" s="101" t="s">
        <v>224</v>
      </c>
      <c r="AB27" s="101" t="s">
        <v>225</v>
      </c>
    </row>
    <row r="28" spans="1:28" s="69" customFormat="1" ht="15" customHeight="1" x14ac:dyDescent="0.2">
      <c r="A28" s="66">
        <v>26</v>
      </c>
      <c r="B28" s="67" t="s">
        <v>224</v>
      </c>
      <c r="C28" s="66" t="s">
        <v>195</v>
      </c>
      <c r="D28" s="66" t="s">
        <v>196</v>
      </c>
      <c r="E28" s="66" t="s">
        <v>100</v>
      </c>
      <c r="F28" s="68">
        <v>2014</v>
      </c>
      <c r="G28" s="67" t="s">
        <v>227</v>
      </c>
      <c r="H28" s="81" t="s">
        <v>358</v>
      </c>
      <c r="I28" s="78"/>
      <c r="J28" s="78"/>
      <c r="K28" s="67">
        <f t="shared" si="0"/>
        <v>0</v>
      </c>
      <c r="L28" s="70"/>
      <c r="M28" s="70"/>
      <c r="N28" s="70"/>
      <c r="O28" s="70"/>
      <c r="P28" s="70"/>
      <c r="Q28" s="70"/>
      <c r="R28" s="67" t="s">
        <v>224</v>
      </c>
      <c r="S28" s="67" t="s">
        <v>224</v>
      </c>
      <c r="T28" s="67" t="s">
        <v>224</v>
      </c>
      <c r="U28" s="67" t="s">
        <v>224</v>
      </c>
      <c r="V28" s="67" t="s">
        <v>224</v>
      </c>
      <c r="W28" s="67" t="s">
        <v>224</v>
      </c>
      <c r="X28" s="101"/>
      <c r="Y28" s="101"/>
      <c r="Z28" s="101"/>
      <c r="AA28" s="101"/>
      <c r="AB28" s="101"/>
    </row>
    <row r="29" spans="1:28" s="69" customFormat="1" ht="14" x14ac:dyDescent="0.15">
      <c r="A29" s="66">
        <v>27</v>
      </c>
      <c r="B29" s="67" t="s">
        <v>224</v>
      </c>
      <c r="C29" s="66" t="s">
        <v>198</v>
      </c>
      <c r="D29" s="66" t="s">
        <v>199</v>
      </c>
      <c r="E29" s="66" t="s">
        <v>100</v>
      </c>
      <c r="F29" s="68">
        <v>2014</v>
      </c>
      <c r="G29" s="67" t="s">
        <v>227</v>
      </c>
      <c r="H29" s="79" t="s">
        <v>329</v>
      </c>
      <c r="I29" s="77" t="s">
        <v>330</v>
      </c>
      <c r="J29" s="77" t="s">
        <v>331</v>
      </c>
      <c r="K29" s="67">
        <f t="shared" si="0"/>
        <v>0</v>
      </c>
      <c r="L29" s="70"/>
      <c r="M29" s="70"/>
      <c r="N29" s="70"/>
      <c r="O29" s="70"/>
      <c r="P29" s="70"/>
      <c r="Q29" s="70"/>
      <c r="R29" s="67" t="s">
        <v>224</v>
      </c>
      <c r="S29" s="67" t="s">
        <v>224</v>
      </c>
      <c r="T29" s="67" t="s">
        <v>224</v>
      </c>
      <c r="U29" s="67" t="s">
        <v>224</v>
      </c>
      <c r="V29" s="67" t="s">
        <v>224</v>
      </c>
      <c r="W29" s="67" t="s">
        <v>224</v>
      </c>
      <c r="X29" s="101" t="s">
        <v>224</v>
      </c>
      <c r="Y29" s="101" t="s">
        <v>225</v>
      </c>
      <c r="Z29" s="101" t="s">
        <v>224</v>
      </c>
      <c r="AA29" s="101" t="s">
        <v>224</v>
      </c>
      <c r="AB29" s="101" t="s">
        <v>225</v>
      </c>
    </row>
    <row r="30" spans="1:28" s="69" customFormat="1" ht="14" x14ac:dyDescent="0.15">
      <c r="A30" s="66">
        <v>28</v>
      </c>
      <c r="B30" s="67" t="s">
        <v>224</v>
      </c>
      <c r="C30" s="66" t="s">
        <v>207</v>
      </c>
      <c r="D30" s="66" t="s">
        <v>120</v>
      </c>
      <c r="E30" s="66" t="s">
        <v>100</v>
      </c>
      <c r="F30" s="68">
        <v>2014</v>
      </c>
      <c r="G30" s="67" t="s">
        <v>227</v>
      </c>
      <c r="H30" s="79" t="s">
        <v>338</v>
      </c>
      <c r="I30" s="77" t="s">
        <v>339</v>
      </c>
      <c r="J30" s="77" t="s">
        <v>340</v>
      </c>
      <c r="K30" s="67">
        <f t="shared" si="0"/>
        <v>0</v>
      </c>
      <c r="R30" s="67" t="s">
        <v>224</v>
      </c>
      <c r="S30" s="67" t="s">
        <v>224</v>
      </c>
      <c r="T30" s="67" t="s">
        <v>224</v>
      </c>
      <c r="U30" s="67" t="s">
        <v>224</v>
      </c>
      <c r="V30" s="67" t="s">
        <v>224</v>
      </c>
      <c r="W30" s="67" t="s">
        <v>225</v>
      </c>
      <c r="X30" s="101"/>
      <c r="Y30" s="101"/>
      <c r="Z30" s="101"/>
      <c r="AA30" s="101"/>
      <c r="AB30" s="101"/>
    </row>
    <row r="31" spans="1:28" s="69" customFormat="1" ht="14" x14ac:dyDescent="0.15">
      <c r="A31" s="66">
        <v>29</v>
      </c>
      <c r="B31" s="67" t="s">
        <v>224</v>
      </c>
      <c r="C31" s="66" t="s">
        <v>214</v>
      </c>
      <c r="D31" s="66" t="s">
        <v>215</v>
      </c>
      <c r="E31" s="66" t="s">
        <v>100</v>
      </c>
      <c r="F31" s="68">
        <v>2014</v>
      </c>
      <c r="G31" s="67" t="s">
        <v>227</v>
      </c>
      <c r="H31" s="79" t="s">
        <v>345</v>
      </c>
      <c r="I31" s="77" t="s">
        <v>346</v>
      </c>
      <c r="J31" s="77"/>
      <c r="K31" s="67">
        <f t="shared" si="0"/>
        <v>0</v>
      </c>
      <c r="L31" s="70"/>
      <c r="M31" s="70"/>
      <c r="N31" s="70"/>
      <c r="O31" s="70"/>
      <c r="P31" s="70"/>
      <c r="Q31" s="70"/>
      <c r="R31" s="67" t="s">
        <v>225</v>
      </c>
      <c r="S31" s="67" t="s">
        <v>225</v>
      </c>
      <c r="T31" s="67" t="s">
        <v>224</v>
      </c>
      <c r="U31" s="67" t="s">
        <v>224</v>
      </c>
      <c r="V31" s="67" t="s">
        <v>225</v>
      </c>
      <c r="W31" s="67" t="s">
        <v>225</v>
      </c>
      <c r="X31" s="101" t="s">
        <v>225</v>
      </c>
      <c r="Y31" s="101" t="s">
        <v>225</v>
      </c>
      <c r="Z31" s="101" t="s">
        <v>225</v>
      </c>
      <c r="AA31" s="101" t="s">
        <v>224</v>
      </c>
      <c r="AB31" s="101" t="s">
        <v>225</v>
      </c>
    </row>
    <row r="32" spans="1:28" s="69" customFormat="1" ht="14" customHeight="1" x14ac:dyDescent="0.15">
      <c r="A32" s="66">
        <v>30</v>
      </c>
      <c r="B32" s="67" t="s">
        <v>224</v>
      </c>
      <c r="C32" s="66" t="s">
        <v>145</v>
      </c>
      <c r="D32" s="66" t="s">
        <v>143</v>
      </c>
      <c r="E32" s="66" t="s">
        <v>104</v>
      </c>
      <c r="F32" s="68">
        <v>2013</v>
      </c>
      <c r="G32" s="67" t="s">
        <v>227</v>
      </c>
      <c r="H32" s="79" t="s">
        <v>244</v>
      </c>
      <c r="I32" s="77" t="s">
        <v>245</v>
      </c>
      <c r="J32" s="77" t="s">
        <v>246</v>
      </c>
      <c r="K32" s="67">
        <f t="shared" si="0"/>
        <v>0</v>
      </c>
      <c r="L32" s="67"/>
      <c r="M32" s="67"/>
      <c r="N32" s="67"/>
      <c r="O32" s="67"/>
      <c r="P32" s="67"/>
      <c r="Q32" s="67"/>
      <c r="R32" s="72" t="s">
        <v>224</v>
      </c>
      <c r="S32" s="72" t="s">
        <v>224</v>
      </c>
      <c r="T32" s="72" t="s">
        <v>224</v>
      </c>
      <c r="U32" s="72" t="s">
        <v>224</v>
      </c>
      <c r="V32" s="72" t="s">
        <v>224</v>
      </c>
      <c r="W32" s="72" t="s">
        <v>225</v>
      </c>
      <c r="X32" s="102" t="s">
        <v>224</v>
      </c>
      <c r="Y32" s="102" t="s">
        <v>225</v>
      </c>
      <c r="Z32" s="102" t="s">
        <v>225</v>
      </c>
      <c r="AA32" s="102" t="s">
        <v>225</v>
      </c>
      <c r="AB32" s="102" t="s">
        <v>225</v>
      </c>
    </row>
    <row r="33" spans="1:28" s="69" customFormat="1" ht="14" x14ac:dyDescent="0.15">
      <c r="A33" s="66">
        <v>31</v>
      </c>
      <c r="B33" s="67" t="s">
        <v>224</v>
      </c>
      <c r="C33" s="66" t="s">
        <v>147</v>
      </c>
      <c r="D33" s="66" t="s">
        <v>148</v>
      </c>
      <c r="E33" s="66" t="s">
        <v>100</v>
      </c>
      <c r="F33" s="68">
        <v>2013</v>
      </c>
      <c r="G33" s="67" t="s">
        <v>227</v>
      </c>
      <c r="H33" s="79" t="s">
        <v>252</v>
      </c>
      <c r="I33" s="77" t="s">
        <v>253</v>
      </c>
      <c r="J33" s="77" t="s">
        <v>254</v>
      </c>
      <c r="K33" s="67">
        <f t="shared" si="0"/>
        <v>0</v>
      </c>
      <c r="L33" s="67"/>
      <c r="M33" s="67"/>
      <c r="N33" s="67"/>
      <c r="O33" s="67"/>
      <c r="P33" s="67"/>
      <c r="Q33" s="67"/>
      <c r="R33" s="67" t="s">
        <v>224</v>
      </c>
      <c r="S33" s="67" t="s">
        <v>224</v>
      </c>
      <c r="T33" s="67" t="s">
        <v>224</v>
      </c>
      <c r="U33" s="67" t="s">
        <v>224</v>
      </c>
      <c r="V33" s="67" t="s">
        <v>224</v>
      </c>
      <c r="W33" s="67" t="s">
        <v>224</v>
      </c>
      <c r="X33" s="101" t="s">
        <v>225</v>
      </c>
      <c r="Y33" s="101" t="s">
        <v>224</v>
      </c>
      <c r="Z33" s="101" t="s">
        <v>224</v>
      </c>
      <c r="AA33" s="101" t="s">
        <v>225</v>
      </c>
      <c r="AB33" s="101" t="s">
        <v>224</v>
      </c>
    </row>
    <row r="34" spans="1:28" s="69" customFormat="1" ht="14" x14ac:dyDescent="0.15">
      <c r="A34" s="66">
        <v>32</v>
      </c>
      <c r="B34" s="67" t="s">
        <v>224</v>
      </c>
      <c r="C34" s="66" t="s">
        <v>123</v>
      </c>
      <c r="D34" s="66" t="s">
        <v>124</v>
      </c>
      <c r="E34" s="66" t="s">
        <v>104</v>
      </c>
      <c r="F34" s="68">
        <v>2013</v>
      </c>
      <c r="G34" s="67" t="s">
        <v>227</v>
      </c>
      <c r="H34" s="79" t="s">
        <v>247</v>
      </c>
      <c r="I34" s="77" t="s">
        <v>259</v>
      </c>
      <c r="J34" s="77" t="s">
        <v>260</v>
      </c>
      <c r="K34" s="67">
        <f t="shared" si="0"/>
        <v>0</v>
      </c>
      <c r="L34" s="67"/>
      <c r="M34" s="67"/>
      <c r="N34" s="67"/>
      <c r="O34" s="67"/>
      <c r="P34" s="67"/>
      <c r="Q34" s="67"/>
      <c r="R34" s="72" t="s">
        <v>224</v>
      </c>
      <c r="S34" s="72" t="s">
        <v>224</v>
      </c>
      <c r="T34" s="72" t="s">
        <v>224</v>
      </c>
      <c r="U34" s="72" t="s">
        <v>224</v>
      </c>
      <c r="V34" s="72" t="s">
        <v>224</v>
      </c>
      <c r="W34" s="72" t="s">
        <v>224</v>
      </c>
      <c r="X34" s="102" t="s">
        <v>224</v>
      </c>
      <c r="Y34" s="102" t="s">
        <v>225</v>
      </c>
      <c r="Z34" s="102" t="s">
        <v>224</v>
      </c>
      <c r="AA34" s="102" t="s">
        <v>224</v>
      </c>
      <c r="AB34" s="102" t="s">
        <v>225</v>
      </c>
    </row>
    <row r="35" spans="1:28" s="69" customFormat="1" ht="14" x14ac:dyDescent="0.15">
      <c r="A35" s="66">
        <v>33</v>
      </c>
      <c r="B35" s="67" t="s">
        <v>224</v>
      </c>
      <c r="C35" s="66" t="s">
        <v>132</v>
      </c>
      <c r="D35" s="66" t="s">
        <v>130</v>
      </c>
      <c r="E35" s="66" t="s">
        <v>100</v>
      </c>
      <c r="F35" s="68">
        <v>2013</v>
      </c>
      <c r="G35" s="67" t="s">
        <v>227</v>
      </c>
      <c r="H35" s="79" t="s">
        <v>274</v>
      </c>
      <c r="I35" s="77" t="s">
        <v>275</v>
      </c>
      <c r="J35" s="77" t="s">
        <v>276</v>
      </c>
      <c r="K35" s="67">
        <f t="shared" ref="K35:K53" si="1">SUM(L35:Q35)</f>
        <v>0</v>
      </c>
      <c r="L35" s="67"/>
      <c r="M35" s="67"/>
      <c r="N35" s="67"/>
      <c r="O35" s="67"/>
      <c r="P35" s="67"/>
      <c r="Q35" s="67"/>
      <c r="R35" s="72" t="s">
        <v>224</v>
      </c>
      <c r="S35" s="72" t="s">
        <v>224</v>
      </c>
      <c r="T35" s="72" t="s">
        <v>224</v>
      </c>
      <c r="U35" s="72" t="s">
        <v>224</v>
      </c>
      <c r="V35" s="72" t="s">
        <v>224</v>
      </c>
      <c r="W35" s="72" t="s">
        <v>224</v>
      </c>
      <c r="X35" s="102" t="s">
        <v>224</v>
      </c>
      <c r="Y35" s="102" t="s">
        <v>225</v>
      </c>
      <c r="Z35" s="102" t="s">
        <v>224</v>
      </c>
      <c r="AA35" s="102" t="s">
        <v>224</v>
      </c>
      <c r="AB35" s="102" t="s">
        <v>225</v>
      </c>
    </row>
    <row r="36" spans="1:28" s="69" customFormat="1" ht="14" x14ac:dyDescent="0.15">
      <c r="A36" s="66">
        <v>34</v>
      </c>
      <c r="B36" s="67" t="s">
        <v>224</v>
      </c>
      <c r="C36" s="66" t="s">
        <v>119</v>
      </c>
      <c r="D36" s="66" t="s">
        <v>118</v>
      </c>
      <c r="E36" s="66" t="s">
        <v>100</v>
      </c>
      <c r="F36" s="68">
        <v>2013</v>
      </c>
      <c r="G36" s="67" t="s">
        <v>227</v>
      </c>
      <c r="H36" s="79" t="s">
        <v>277</v>
      </c>
      <c r="I36" s="77" t="s">
        <v>278</v>
      </c>
      <c r="J36" s="77" t="s">
        <v>279</v>
      </c>
      <c r="K36" s="67">
        <f t="shared" si="1"/>
        <v>0</v>
      </c>
      <c r="L36" s="67"/>
      <c r="M36" s="67"/>
      <c r="N36" s="67"/>
      <c r="O36" s="67"/>
      <c r="P36" s="67"/>
      <c r="Q36" s="67"/>
      <c r="R36" s="67" t="s">
        <v>224</v>
      </c>
      <c r="S36" s="67" t="s">
        <v>224</v>
      </c>
      <c r="T36" s="67" t="s">
        <v>224</v>
      </c>
      <c r="U36" s="67" t="s">
        <v>224</v>
      </c>
      <c r="V36" s="67" t="s">
        <v>224</v>
      </c>
      <c r="W36" s="67" t="s">
        <v>224</v>
      </c>
      <c r="X36" s="101" t="s">
        <v>224</v>
      </c>
      <c r="Y36" s="101" t="s">
        <v>225</v>
      </c>
      <c r="Z36" s="101" t="s">
        <v>224</v>
      </c>
      <c r="AA36" s="101" t="s">
        <v>224</v>
      </c>
      <c r="AB36" s="101" t="s">
        <v>225</v>
      </c>
    </row>
    <row r="37" spans="1:28" s="69" customFormat="1" ht="14" x14ac:dyDescent="0.15">
      <c r="A37" s="66">
        <v>35</v>
      </c>
      <c r="B37" s="67" t="s">
        <v>224</v>
      </c>
      <c r="C37" s="66" t="s">
        <v>115</v>
      </c>
      <c r="D37" s="66" t="s">
        <v>156</v>
      </c>
      <c r="E37" s="66" t="s">
        <v>104</v>
      </c>
      <c r="F37" s="68">
        <v>2013</v>
      </c>
      <c r="G37" s="67" t="s">
        <v>227</v>
      </c>
      <c r="H37" s="79" t="s">
        <v>280</v>
      </c>
      <c r="I37" s="77">
        <v>7517233860</v>
      </c>
      <c r="J37" s="77" t="s">
        <v>281</v>
      </c>
      <c r="K37" s="67">
        <f t="shared" si="1"/>
        <v>0</v>
      </c>
      <c r="L37" s="67"/>
      <c r="M37" s="67"/>
      <c r="N37" s="67"/>
      <c r="O37" s="67"/>
      <c r="P37" s="67"/>
      <c r="Q37" s="67"/>
      <c r="R37" s="72" t="s">
        <v>224</v>
      </c>
      <c r="S37" s="72" t="s">
        <v>224</v>
      </c>
      <c r="T37" s="72" t="s">
        <v>224</v>
      </c>
      <c r="U37" s="72" t="s">
        <v>224</v>
      </c>
      <c r="V37" s="72" t="s">
        <v>224</v>
      </c>
      <c r="W37" s="72" t="s">
        <v>224</v>
      </c>
      <c r="X37" s="102" t="s">
        <v>224</v>
      </c>
      <c r="Y37" s="102" t="s">
        <v>225</v>
      </c>
      <c r="Z37" s="102" t="s">
        <v>224</v>
      </c>
      <c r="AA37" s="102" t="s">
        <v>224</v>
      </c>
      <c r="AB37" s="102" t="s">
        <v>225</v>
      </c>
    </row>
    <row r="38" spans="1:28" s="69" customFormat="1" ht="15" customHeight="1" x14ac:dyDescent="0.2">
      <c r="A38" s="66">
        <v>36</v>
      </c>
      <c r="B38" s="67" t="s">
        <v>224</v>
      </c>
      <c r="C38" s="66" t="s">
        <v>107</v>
      </c>
      <c r="D38" s="66" t="s">
        <v>108</v>
      </c>
      <c r="E38" s="66" t="s">
        <v>100</v>
      </c>
      <c r="F38" s="68">
        <v>2013</v>
      </c>
      <c r="G38" s="67" t="s">
        <v>227</v>
      </c>
      <c r="H38" s="80" t="s">
        <v>359</v>
      </c>
      <c r="I38" s="101">
        <v>7938315058</v>
      </c>
      <c r="J38" s="78"/>
      <c r="K38" s="67">
        <f t="shared" si="1"/>
        <v>0</v>
      </c>
      <c r="L38" s="70"/>
      <c r="M38" s="70"/>
      <c r="N38" s="70"/>
      <c r="O38" s="70"/>
      <c r="P38" s="70"/>
      <c r="Q38" s="70"/>
      <c r="R38" s="72" t="s">
        <v>224</v>
      </c>
      <c r="S38" s="72" t="s">
        <v>224</v>
      </c>
      <c r="T38" s="72" t="s">
        <v>224</v>
      </c>
      <c r="U38" s="72" t="s">
        <v>224</v>
      </c>
      <c r="V38" s="72" t="s">
        <v>224</v>
      </c>
      <c r="W38" s="72" t="s">
        <v>224</v>
      </c>
      <c r="X38" s="102" t="s">
        <v>224</v>
      </c>
      <c r="Y38" s="102" t="s">
        <v>225</v>
      </c>
      <c r="Z38" s="102" t="s">
        <v>224</v>
      </c>
      <c r="AA38" s="102" t="s">
        <v>224</v>
      </c>
      <c r="AB38" s="102" t="s">
        <v>225</v>
      </c>
    </row>
    <row r="39" spans="1:28" s="69" customFormat="1" ht="14" customHeight="1" x14ac:dyDescent="0.15">
      <c r="A39" s="66">
        <v>37</v>
      </c>
      <c r="B39" s="67" t="s">
        <v>224</v>
      </c>
      <c r="C39" s="66" t="s">
        <v>193</v>
      </c>
      <c r="D39" s="66" t="s">
        <v>194</v>
      </c>
      <c r="E39" s="66" t="s">
        <v>100</v>
      </c>
      <c r="F39" s="68">
        <v>2013</v>
      </c>
      <c r="G39" s="67" t="s">
        <v>227</v>
      </c>
      <c r="H39" s="79" t="s">
        <v>325</v>
      </c>
      <c r="I39" s="77" t="s">
        <v>326</v>
      </c>
      <c r="J39" s="77" t="s">
        <v>326</v>
      </c>
      <c r="K39" s="67">
        <f t="shared" si="1"/>
        <v>0</v>
      </c>
      <c r="L39" s="70"/>
      <c r="M39" s="70"/>
      <c r="N39" s="70"/>
      <c r="O39" s="70"/>
      <c r="P39" s="70"/>
      <c r="Q39" s="70"/>
      <c r="R39" s="67" t="s">
        <v>224</v>
      </c>
      <c r="S39" s="67" t="s">
        <v>224</v>
      </c>
      <c r="T39" s="67" t="s">
        <v>224</v>
      </c>
      <c r="U39" s="67" t="s">
        <v>224</v>
      </c>
      <c r="V39" s="67" t="s">
        <v>224</v>
      </c>
      <c r="W39" s="67" t="s">
        <v>225</v>
      </c>
      <c r="X39" s="101"/>
      <c r="Y39" s="101"/>
      <c r="Z39" s="101"/>
      <c r="AA39" s="101"/>
      <c r="AB39" s="101"/>
    </row>
    <row r="40" spans="1:28" s="69" customFormat="1" ht="14" customHeight="1" x14ac:dyDescent="0.15">
      <c r="A40" s="66">
        <v>38</v>
      </c>
      <c r="B40" s="67" t="s">
        <v>224</v>
      </c>
      <c r="C40" s="66" t="s">
        <v>200</v>
      </c>
      <c r="D40" s="66" t="s">
        <v>201</v>
      </c>
      <c r="E40" s="66" t="s">
        <v>104</v>
      </c>
      <c r="F40" s="68">
        <v>2013</v>
      </c>
      <c r="G40" s="67" t="s">
        <v>227</v>
      </c>
      <c r="H40" s="79" t="s">
        <v>332</v>
      </c>
      <c r="I40" s="77">
        <v>1283211709</v>
      </c>
      <c r="J40" s="77">
        <v>7955637714</v>
      </c>
      <c r="K40" s="67">
        <f t="shared" si="1"/>
        <v>0</v>
      </c>
      <c r="L40" s="70"/>
      <c r="M40" s="70"/>
      <c r="N40" s="70"/>
      <c r="O40" s="70"/>
      <c r="P40" s="70"/>
      <c r="Q40" s="70"/>
      <c r="R40" s="67" t="s">
        <v>224</v>
      </c>
      <c r="S40" s="67" t="s">
        <v>224</v>
      </c>
      <c r="T40" s="67" t="s">
        <v>224</v>
      </c>
      <c r="U40" s="67" t="s">
        <v>224</v>
      </c>
      <c r="V40" s="67" t="s">
        <v>224</v>
      </c>
      <c r="W40" s="67" t="s">
        <v>224</v>
      </c>
      <c r="X40" s="101" t="s">
        <v>224</v>
      </c>
      <c r="Y40" s="101" t="s">
        <v>225</v>
      </c>
      <c r="Z40" s="101" t="s">
        <v>224</v>
      </c>
      <c r="AA40" s="101" t="s">
        <v>224</v>
      </c>
      <c r="AB40" s="101" t="s">
        <v>225</v>
      </c>
    </row>
    <row r="41" spans="1:28" s="69" customFormat="1" ht="14" x14ac:dyDescent="0.15">
      <c r="A41" s="66">
        <v>39</v>
      </c>
      <c r="B41" s="67" t="s">
        <v>224</v>
      </c>
      <c r="C41" s="66" t="s">
        <v>127</v>
      </c>
      <c r="D41" s="66" t="s">
        <v>128</v>
      </c>
      <c r="E41" s="66" t="s">
        <v>100</v>
      </c>
      <c r="F41" s="68">
        <v>2013</v>
      </c>
      <c r="G41" s="67" t="s">
        <v>227</v>
      </c>
      <c r="H41" s="79" t="s">
        <v>333</v>
      </c>
      <c r="I41" s="77" t="s">
        <v>334</v>
      </c>
      <c r="J41" s="77"/>
      <c r="K41" s="67">
        <f t="shared" si="1"/>
        <v>0</v>
      </c>
      <c r="L41" s="70"/>
      <c r="M41" s="70"/>
      <c r="N41" s="70"/>
      <c r="O41" s="70"/>
      <c r="P41" s="70"/>
      <c r="Q41" s="70"/>
      <c r="R41" s="67" t="s">
        <v>225</v>
      </c>
      <c r="S41" s="67" t="s">
        <v>224</v>
      </c>
      <c r="T41" s="67" t="s">
        <v>225</v>
      </c>
      <c r="U41" s="67" t="s">
        <v>225</v>
      </c>
      <c r="V41" s="67" t="s">
        <v>224</v>
      </c>
      <c r="W41" s="67" t="s">
        <v>224</v>
      </c>
      <c r="X41" s="101" t="s">
        <v>225</v>
      </c>
      <c r="Y41" s="101" t="s">
        <v>224</v>
      </c>
      <c r="Z41" s="101" t="s">
        <v>224</v>
      </c>
      <c r="AA41" s="101" t="s">
        <v>225</v>
      </c>
      <c r="AB41" s="101" t="s">
        <v>224</v>
      </c>
    </row>
    <row r="42" spans="1:28" s="69" customFormat="1" ht="14" x14ac:dyDescent="0.15">
      <c r="A42" s="66">
        <v>40</v>
      </c>
      <c r="B42" s="67" t="s">
        <v>224</v>
      </c>
      <c r="C42" s="66" t="s">
        <v>169</v>
      </c>
      <c r="D42" s="66" t="s">
        <v>204</v>
      </c>
      <c r="E42" s="66" t="s">
        <v>100</v>
      </c>
      <c r="F42" s="68">
        <v>2013</v>
      </c>
      <c r="G42" s="67" t="s">
        <v>227</v>
      </c>
      <c r="H42" s="79" t="s">
        <v>335</v>
      </c>
      <c r="I42" s="77">
        <v>7876451614</v>
      </c>
      <c r="J42" s="77">
        <v>7876451614</v>
      </c>
      <c r="K42" s="67">
        <f t="shared" si="1"/>
        <v>0</v>
      </c>
      <c r="R42" s="67" t="s">
        <v>224</v>
      </c>
      <c r="S42" s="67" t="s">
        <v>224</v>
      </c>
      <c r="T42" s="67" t="s">
        <v>224</v>
      </c>
      <c r="U42" s="67" t="s">
        <v>224</v>
      </c>
      <c r="V42" s="67" t="s">
        <v>224</v>
      </c>
      <c r="W42" s="67" t="s">
        <v>224</v>
      </c>
      <c r="X42" s="101" t="s">
        <v>224</v>
      </c>
      <c r="Y42" s="101" t="s">
        <v>225</v>
      </c>
      <c r="Z42" s="101" t="s">
        <v>224</v>
      </c>
      <c r="AA42" s="101" t="s">
        <v>224</v>
      </c>
      <c r="AB42" s="101" t="s">
        <v>225</v>
      </c>
    </row>
    <row r="43" spans="1:28" s="69" customFormat="1" ht="14" x14ac:dyDescent="0.15">
      <c r="A43" s="66">
        <v>41</v>
      </c>
      <c r="B43" s="67" t="s">
        <v>224</v>
      </c>
      <c r="C43" s="66" t="s">
        <v>113</v>
      </c>
      <c r="D43" s="66" t="s">
        <v>114</v>
      </c>
      <c r="E43" s="66" t="s">
        <v>100</v>
      </c>
      <c r="F43" s="68">
        <v>2013</v>
      </c>
      <c r="G43" s="67" t="s">
        <v>227</v>
      </c>
      <c r="H43" s="79" t="s">
        <v>351</v>
      </c>
      <c r="I43" s="77">
        <v>7798683410</v>
      </c>
      <c r="J43" s="77">
        <v>7798683410</v>
      </c>
      <c r="K43" s="67">
        <f t="shared" si="1"/>
        <v>0</v>
      </c>
      <c r="R43" s="67" t="s">
        <v>224</v>
      </c>
      <c r="S43" s="67" t="s">
        <v>224</v>
      </c>
      <c r="T43" s="67" t="s">
        <v>224</v>
      </c>
      <c r="U43" s="67" t="s">
        <v>224</v>
      </c>
      <c r="V43" s="67" t="s">
        <v>224</v>
      </c>
      <c r="W43" s="67" t="s">
        <v>225</v>
      </c>
      <c r="X43" s="101"/>
      <c r="Y43" s="101"/>
      <c r="Z43" s="101"/>
      <c r="AA43" s="101"/>
      <c r="AB43" s="101"/>
    </row>
    <row r="44" spans="1:28" s="69" customFormat="1" ht="14" x14ac:dyDescent="0.15">
      <c r="A44" s="66">
        <v>42</v>
      </c>
      <c r="B44" s="67" t="s">
        <v>224</v>
      </c>
      <c r="C44" s="68" t="s">
        <v>221</v>
      </c>
      <c r="D44" s="68" t="s">
        <v>220</v>
      </c>
      <c r="E44" s="66" t="s">
        <v>100</v>
      </c>
      <c r="F44" s="68">
        <v>2012</v>
      </c>
      <c r="G44" s="67" t="s">
        <v>228</v>
      </c>
      <c r="H44" s="79" t="s">
        <v>243</v>
      </c>
      <c r="I44" s="77">
        <v>7702473830</v>
      </c>
      <c r="J44" s="77">
        <v>7702473830</v>
      </c>
      <c r="K44" s="67">
        <f t="shared" si="1"/>
        <v>0</v>
      </c>
      <c r="L44" s="67"/>
      <c r="M44" s="67"/>
      <c r="N44" s="67"/>
      <c r="O44" s="67"/>
      <c r="P44" s="67"/>
      <c r="Q44" s="67"/>
      <c r="R44" s="67" t="s">
        <v>224</v>
      </c>
      <c r="S44" s="67" t="s">
        <v>224</v>
      </c>
      <c r="T44" s="67" t="s">
        <v>224</v>
      </c>
      <c r="U44" s="67" t="s">
        <v>224</v>
      </c>
      <c r="V44" s="67" t="s">
        <v>224</v>
      </c>
      <c r="W44" s="67" t="s">
        <v>224</v>
      </c>
      <c r="X44" s="101" t="s">
        <v>224</v>
      </c>
      <c r="Y44" s="101" t="s">
        <v>225</v>
      </c>
      <c r="Z44" s="101" t="s">
        <v>225</v>
      </c>
      <c r="AA44" s="101" t="s">
        <v>225</v>
      </c>
      <c r="AB44" s="101" t="s">
        <v>225</v>
      </c>
    </row>
    <row r="45" spans="1:28" s="69" customFormat="1" ht="14" x14ac:dyDescent="0.15">
      <c r="A45" s="66">
        <v>43</v>
      </c>
      <c r="B45" s="67" t="s">
        <v>224</v>
      </c>
      <c r="C45" s="66" t="s">
        <v>142</v>
      </c>
      <c r="D45" s="66" t="s">
        <v>143</v>
      </c>
      <c r="E45" s="66" t="s">
        <v>100</v>
      </c>
      <c r="F45" s="68">
        <v>2012</v>
      </c>
      <c r="G45" s="67" t="s">
        <v>228</v>
      </c>
      <c r="H45" s="79" t="s">
        <v>244</v>
      </c>
      <c r="I45" s="77" t="s">
        <v>245</v>
      </c>
      <c r="J45" s="77" t="s">
        <v>246</v>
      </c>
      <c r="K45" s="67">
        <f t="shared" si="1"/>
        <v>0</v>
      </c>
      <c r="L45" s="67"/>
      <c r="M45" s="67"/>
      <c r="N45" s="67"/>
      <c r="O45" s="67"/>
      <c r="P45" s="67"/>
      <c r="Q45" s="67"/>
      <c r="R45" s="67" t="s">
        <v>224</v>
      </c>
      <c r="S45" s="67" t="s">
        <v>224</v>
      </c>
      <c r="T45" s="67" t="s">
        <v>224</v>
      </c>
      <c r="U45" s="67" t="s">
        <v>224</v>
      </c>
      <c r="V45" s="67" t="s">
        <v>224</v>
      </c>
      <c r="W45" s="67" t="s">
        <v>225</v>
      </c>
      <c r="X45" s="101" t="s">
        <v>224</v>
      </c>
      <c r="Y45" s="101" t="s">
        <v>225</v>
      </c>
      <c r="Z45" s="101" t="s">
        <v>225</v>
      </c>
      <c r="AA45" s="101" t="s">
        <v>225</v>
      </c>
      <c r="AB45" s="101" t="s">
        <v>225</v>
      </c>
    </row>
    <row r="46" spans="1:28" s="69" customFormat="1" ht="14" x14ac:dyDescent="0.15">
      <c r="A46" s="66">
        <v>44</v>
      </c>
      <c r="B46" s="67" t="s">
        <v>224</v>
      </c>
      <c r="C46" s="66" t="s">
        <v>109</v>
      </c>
      <c r="D46" s="66" t="s">
        <v>110</v>
      </c>
      <c r="E46" s="66" t="s">
        <v>100</v>
      </c>
      <c r="F46" s="68">
        <v>2012</v>
      </c>
      <c r="G46" s="67" t="s">
        <v>228</v>
      </c>
      <c r="H46" s="79" t="s">
        <v>255</v>
      </c>
      <c r="I46" s="77" t="s">
        <v>256</v>
      </c>
      <c r="J46" s="77"/>
      <c r="K46" s="67">
        <f t="shared" si="1"/>
        <v>0</v>
      </c>
      <c r="L46" s="67"/>
      <c r="M46" s="67"/>
      <c r="N46" s="67"/>
      <c r="O46" s="67"/>
      <c r="P46" s="67"/>
      <c r="Q46" s="67"/>
      <c r="R46" s="67" t="s">
        <v>225</v>
      </c>
      <c r="S46" s="67" t="s">
        <v>225</v>
      </c>
      <c r="T46" s="67" t="s">
        <v>225</v>
      </c>
      <c r="U46" s="67" t="s">
        <v>225</v>
      </c>
      <c r="V46" s="67" t="s">
        <v>225</v>
      </c>
      <c r="W46" s="67" t="s">
        <v>225</v>
      </c>
      <c r="X46" s="101"/>
      <c r="Y46" s="101"/>
      <c r="Z46" s="101"/>
      <c r="AA46" s="101"/>
      <c r="AB46" s="101"/>
    </row>
    <row r="47" spans="1:28" s="69" customFormat="1" ht="14" x14ac:dyDescent="0.15">
      <c r="A47" s="66">
        <v>45</v>
      </c>
      <c r="B47" s="67" t="s">
        <v>224</v>
      </c>
      <c r="C47" s="66" t="s">
        <v>151</v>
      </c>
      <c r="D47" s="66" t="s">
        <v>152</v>
      </c>
      <c r="E47" s="66" t="s">
        <v>100</v>
      </c>
      <c r="F47" s="68">
        <v>2012</v>
      </c>
      <c r="G47" s="67" t="s">
        <v>228</v>
      </c>
      <c r="H47" s="79" t="s">
        <v>261</v>
      </c>
      <c r="I47" s="77" t="s">
        <v>262</v>
      </c>
      <c r="J47" s="77" t="s">
        <v>263</v>
      </c>
      <c r="K47" s="67">
        <f t="shared" si="1"/>
        <v>0</v>
      </c>
      <c r="L47" s="67"/>
      <c r="M47" s="67"/>
      <c r="N47" s="67"/>
      <c r="O47" s="67"/>
      <c r="P47" s="67"/>
      <c r="Q47" s="67"/>
      <c r="R47" s="67" t="s">
        <v>224</v>
      </c>
      <c r="S47" s="67" t="s">
        <v>224</v>
      </c>
      <c r="T47" s="67" t="s">
        <v>224</v>
      </c>
      <c r="U47" s="67" t="s">
        <v>224</v>
      </c>
      <c r="V47" s="67" t="s">
        <v>224</v>
      </c>
      <c r="W47" s="67" t="s">
        <v>224</v>
      </c>
      <c r="X47" s="101" t="s">
        <v>224</v>
      </c>
      <c r="Y47" s="101" t="s">
        <v>224</v>
      </c>
      <c r="Z47" s="101" t="s">
        <v>229</v>
      </c>
      <c r="AA47" s="101" t="s">
        <v>224</v>
      </c>
      <c r="AB47" s="101" t="s">
        <v>225</v>
      </c>
    </row>
    <row r="48" spans="1:28" ht="14" x14ac:dyDescent="0.15">
      <c r="A48" s="66">
        <v>46</v>
      </c>
      <c r="B48" s="67" t="s">
        <v>224</v>
      </c>
      <c r="C48" s="66" t="s">
        <v>153</v>
      </c>
      <c r="D48" s="66" t="s">
        <v>154</v>
      </c>
      <c r="E48" s="66" t="s">
        <v>104</v>
      </c>
      <c r="F48" s="68">
        <v>2012</v>
      </c>
      <c r="G48" s="67" t="s">
        <v>228</v>
      </c>
      <c r="H48" s="79" t="s">
        <v>267</v>
      </c>
      <c r="I48" s="77" t="s">
        <v>268</v>
      </c>
      <c r="J48" s="77"/>
      <c r="K48" s="67">
        <f t="shared" si="1"/>
        <v>0</v>
      </c>
      <c r="L48" s="67"/>
      <c r="M48" s="67"/>
      <c r="N48" s="67"/>
      <c r="O48" s="67"/>
      <c r="P48" s="67"/>
      <c r="Q48" s="67"/>
      <c r="R48" s="67" t="s">
        <v>224</v>
      </c>
      <c r="S48" s="67" t="s">
        <v>224</v>
      </c>
      <c r="T48" s="67" t="s">
        <v>224</v>
      </c>
      <c r="U48" s="67" t="s">
        <v>224</v>
      </c>
      <c r="V48" s="67" t="s">
        <v>224</v>
      </c>
      <c r="W48" s="67" t="s">
        <v>224</v>
      </c>
      <c r="X48" s="101" t="s">
        <v>224</v>
      </c>
      <c r="Y48" s="101" t="s">
        <v>225</v>
      </c>
      <c r="Z48" s="101" t="s">
        <v>224</v>
      </c>
      <c r="AA48" s="101" t="s">
        <v>224</v>
      </c>
      <c r="AB48" s="101" t="s">
        <v>225</v>
      </c>
    </row>
    <row r="49" spans="1:28" s="69" customFormat="1" ht="14" x14ac:dyDescent="0.15">
      <c r="A49" s="66">
        <v>47</v>
      </c>
      <c r="B49" s="67" t="s">
        <v>224</v>
      </c>
      <c r="C49" s="66" t="s">
        <v>159</v>
      </c>
      <c r="D49" s="66" t="s">
        <v>160</v>
      </c>
      <c r="E49" s="66" t="s">
        <v>104</v>
      </c>
      <c r="F49" s="68">
        <v>2012</v>
      </c>
      <c r="G49" s="67" t="s">
        <v>228</v>
      </c>
      <c r="H49" s="79" t="s">
        <v>286</v>
      </c>
      <c r="I49" s="77" t="s">
        <v>287</v>
      </c>
      <c r="J49" s="77" t="s">
        <v>288</v>
      </c>
      <c r="K49" s="67">
        <f t="shared" si="1"/>
        <v>0</v>
      </c>
      <c r="L49" s="67"/>
      <c r="M49" s="67"/>
      <c r="N49" s="67"/>
      <c r="O49" s="67"/>
      <c r="P49" s="67"/>
      <c r="Q49" s="67"/>
      <c r="R49" s="67" t="s">
        <v>224</v>
      </c>
      <c r="S49" s="67" t="s">
        <v>224</v>
      </c>
      <c r="T49" s="67" t="s">
        <v>224</v>
      </c>
      <c r="U49" s="67" t="s">
        <v>224</v>
      </c>
      <c r="V49" s="67" t="s">
        <v>224</v>
      </c>
      <c r="W49" s="67" t="s">
        <v>224</v>
      </c>
      <c r="X49" s="101" t="s">
        <v>224</v>
      </c>
      <c r="Y49" s="101" t="s">
        <v>225</v>
      </c>
      <c r="Z49" s="101" t="s">
        <v>224</v>
      </c>
      <c r="AA49" s="101" t="s">
        <v>224</v>
      </c>
      <c r="AB49" s="101" t="s">
        <v>225</v>
      </c>
    </row>
    <row r="50" spans="1:28" s="69" customFormat="1" ht="14" x14ac:dyDescent="0.15">
      <c r="A50" s="66">
        <v>48</v>
      </c>
      <c r="B50" s="67" t="s">
        <v>224</v>
      </c>
      <c r="C50" s="68" t="s">
        <v>127</v>
      </c>
      <c r="D50" s="66" t="s">
        <v>163</v>
      </c>
      <c r="E50" s="66" t="s">
        <v>100</v>
      </c>
      <c r="F50" s="68">
        <v>2012</v>
      </c>
      <c r="G50" s="67" t="s">
        <v>228</v>
      </c>
      <c r="H50" s="79" t="s">
        <v>291</v>
      </c>
      <c r="I50" s="77" t="s">
        <v>292</v>
      </c>
      <c r="J50" s="77" t="s">
        <v>292</v>
      </c>
      <c r="K50" s="67">
        <f t="shared" si="1"/>
        <v>0</v>
      </c>
      <c r="L50" s="67"/>
      <c r="M50" s="67"/>
      <c r="N50" s="67"/>
      <c r="O50" s="67"/>
      <c r="P50" s="67"/>
      <c r="Q50" s="67"/>
      <c r="R50" s="67" t="s">
        <v>225</v>
      </c>
      <c r="S50" s="67" t="s">
        <v>225</v>
      </c>
      <c r="T50" s="67" t="s">
        <v>225</v>
      </c>
      <c r="U50" s="67" t="s">
        <v>225</v>
      </c>
      <c r="V50" s="67" t="s">
        <v>225</v>
      </c>
      <c r="W50" s="67" t="s">
        <v>225</v>
      </c>
      <c r="X50" s="101" t="s">
        <v>225</v>
      </c>
      <c r="Y50" s="101" t="s">
        <v>225</v>
      </c>
      <c r="Z50" s="101" t="s">
        <v>225</v>
      </c>
      <c r="AA50" s="101" t="s">
        <v>225</v>
      </c>
      <c r="AB50" s="101" t="s">
        <v>224</v>
      </c>
    </row>
    <row r="51" spans="1:28" s="69" customFormat="1" ht="15" customHeight="1" x14ac:dyDescent="0.2">
      <c r="A51" s="66">
        <v>49</v>
      </c>
      <c r="B51" s="67" t="s">
        <v>224</v>
      </c>
      <c r="C51" s="66" t="s">
        <v>171</v>
      </c>
      <c r="D51" s="66" t="s">
        <v>172</v>
      </c>
      <c r="E51" s="66" t="s">
        <v>100</v>
      </c>
      <c r="F51" s="68">
        <v>2012</v>
      </c>
      <c r="G51" s="67" t="s">
        <v>228</v>
      </c>
      <c r="H51" s="80" t="s">
        <v>360</v>
      </c>
      <c r="I51" s="101">
        <v>7917523221</v>
      </c>
      <c r="J51" s="67"/>
      <c r="K51" s="67">
        <f t="shared" si="1"/>
        <v>0</v>
      </c>
      <c r="L51" s="67"/>
      <c r="M51" s="67"/>
      <c r="N51" s="67"/>
      <c r="O51" s="67"/>
      <c r="P51" s="67"/>
      <c r="Q51" s="67"/>
      <c r="R51" s="67" t="s">
        <v>224</v>
      </c>
      <c r="S51" s="67" t="s">
        <v>224</v>
      </c>
      <c r="T51" s="67" t="s">
        <v>224</v>
      </c>
      <c r="U51" s="67" t="s">
        <v>224</v>
      </c>
      <c r="V51" s="67" t="s">
        <v>224</v>
      </c>
      <c r="W51" s="67" t="s">
        <v>224</v>
      </c>
      <c r="X51" s="101" t="s">
        <v>225</v>
      </c>
      <c r="Y51" s="101" t="s">
        <v>224</v>
      </c>
      <c r="Z51" s="101" t="s">
        <v>224</v>
      </c>
      <c r="AA51" s="101" t="s">
        <v>225</v>
      </c>
      <c r="AB51" s="101" t="s">
        <v>224</v>
      </c>
    </row>
    <row r="52" spans="1:28" s="69" customFormat="1" ht="15" customHeight="1" x14ac:dyDescent="0.2">
      <c r="A52" s="66">
        <v>50</v>
      </c>
      <c r="B52" s="67" t="s">
        <v>224</v>
      </c>
      <c r="C52" s="66" t="s">
        <v>216</v>
      </c>
      <c r="D52" s="66" t="s">
        <v>217</v>
      </c>
      <c r="E52" s="66" t="s">
        <v>100</v>
      </c>
      <c r="F52" s="68">
        <v>2012</v>
      </c>
      <c r="G52" s="67" t="s">
        <v>228</v>
      </c>
      <c r="H52" s="81" t="s">
        <v>361</v>
      </c>
      <c r="I52" s="77">
        <v>7789261811</v>
      </c>
      <c r="K52" s="67">
        <f t="shared" si="1"/>
        <v>0</v>
      </c>
      <c r="R52" s="67" t="s">
        <v>224</v>
      </c>
      <c r="S52" s="67" t="s">
        <v>224</v>
      </c>
      <c r="T52" s="67" t="s">
        <v>224</v>
      </c>
      <c r="U52" s="67" t="s">
        <v>224</v>
      </c>
      <c r="V52" s="67" t="s">
        <v>224</v>
      </c>
      <c r="W52" s="67" t="s">
        <v>224</v>
      </c>
      <c r="X52" s="101" t="s">
        <v>224</v>
      </c>
      <c r="Y52" s="101" t="s">
        <v>225</v>
      </c>
      <c r="Z52" s="101" t="s">
        <v>224</v>
      </c>
      <c r="AA52" s="101" t="s">
        <v>224</v>
      </c>
      <c r="AB52" s="101" t="s">
        <v>225</v>
      </c>
    </row>
    <row r="53" spans="1:28" s="69" customFormat="1" ht="14" x14ac:dyDescent="0.15">
      <c r="A53" s="66">
        <v>51</v>
      </c>
      <c r="B53" s="67" t="s">
        <v>224</v>
      </c>
      <c r="C53" s="66" t="s">
        <v>138</v>
      </c>
      <c r="D53" s="66" t="s">
        <v>139</v>
      </c>
      <c r="E53" s="66" t="s">
        <v>100</v>
      </c>
      <c r="F53" s="68">
        <v>2011</v>
      </c>
      <c r="G53" s="67" t="s">
        <v>228</v>
      </c>
      <c r="H53" s="79" t="s">
        <v>238</v>
      </c>
      <c r="I53" s="77" t="s">
        <v>239</v>
      </c>
      <c r="J53" s="77" t="s">
        <v>240</v>
      </c>
      <c r="K53" s="67">
        <f t="shared" si="1"/>
        <v>0</v>
      </c>
      <c r="L53" s="67"/>
      <c r="M53" s="67"/>
      <c r="N53" s="67"/>
      <c r="O53" s="67"/>
      <c r="P53" s="67"/>
      <c r="Q53" s="67"/>
      <c r="R53" s="67" t="s">
        <v>224</v>
      </c>
      <c r="S53" s="67" t="s">
        <v>224</v>
      </c>
      <c r="T53" s="67" t="s">
        <v>224</v>
      </c>
      <c r="U53" s="67" t="s">
        <v>224</v>
      </c>
      <c r="V53" s="67" t="s">
        <v>224</v>
      </c>
      <c r="W53" s="67" t="s">
        <v>224</v>
      </c>
      <c r="X53" s="101" t="s">
        <v>224</v>
      </c>
      <c r="Y53" s="101" t="s">
        <v>225</v>
      </c>
      <c r="Z53" s="101" t="s">
        <v>224</v>
      </c>
      <c r="AA53" s="101" t="s">
        <v>224</v>
      </c>
      <c r="AB53" s="101" t="s">
        <v>225</v>
      </c>
    </row>
    <row r="54" spans="1:28" ht="14" hidden="1" x14ac:dyDescent="0.15">
      <c r="A54" s="14">
        <v>52</v>
      </c>
      <c r="B54" s="67" t="s">
        <v>224</v>
      </c>
      <c r="C54" s="14"/>
      <c r="D54" s="14"/>
      <c r="E54" s="14"/>
      <c r="F54" s="39"/>
      <c r="G54" s="37"/>
      <c r="H54" s="43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84"/>
      <c r="Y54" s="84"/>
      <c r="Z54" s="84"/>
      <c r="AA54" s="84"/>
      <c r="AB54" s="84"/>
    </row>
    <row r="55" spans="1:28" s="69" customFormat="1" ht="14" x14ac:dyDescent="0.15">
      <c r="A55" s="66">
        <v>53</v>
      </c>
      <c r="B55" s="67" t="s">
        <v>224</v>
      </c>
      <c r="C55" s="66" t="s">
        <v>144</v>
      </c>
      <c r="D55" s="66" t="s">
        <v>124</v>
      </c>
      <c r="E55" s="66" t="s">
        <v>100</v>
      </c>
      <c r="F55" s="68">
        <v>2011</v>
      </c>
      <c r="G55" s="67" t="s">
        <v>228</v>
      </c>
      <c r="H55" s="79" t="s">
        <v>247</v>
      </c>
      <c r="I55" s="77" t="s">
        <v>248</v>
      </c>
      <c r="J55" s="77" t="s">
        <v>248</v>
      </c>
      <c r="K55" s="67">
        <f t="shared" ref="K55:K69" si="2">SUM(L55:Q55)</f>
        <v>0</v>
      </c>
      <c r="L55" s="67"/>
      <c r="M55" s="67"/>
      <c r="N55" s="67"/>
      <c r="O55" s="67"/>
      <c r="P55" s="67"/>
      <c r="Q55" s="67"/>
      <c r="R55" s="67" t="s">
        <v>224</v>
      </c>
      <c r="S55" s="67" t="s">
        <v>224</v>
      </c>
      <c r="T55" s="67" t="s">
        <v>224</v>
      </c>
      <c r="U55" s="67" t="s">
        <v>224</v>
      </c>
      <c r="V55" s="67" t="s">
        <v>224</v>
      </c>
      <c r="W55" s="67" t="s">
        <v>224</v>
      </c>
      <c r="X55" s="101" t="s">
        <v>224</v>
      </c>
      <c r="Y55" s="101" t="s">
        <v>225</v>
      </c>
      <c r="Z55" s="101" t="s">
        <v>224</v>
      </c>
      <c r="AA55" s="101" t="s">
        <v>224</v>
      </c>
      <c r="AB55" s="101" t="s">
        <v>225</v>
      </c>
    </row>
    <row r="56" spans="1:28" s="69" customFormat="1" ht="14" x14ac:dyDescent="0.15">
      <c r="A56" s="66">
        <v>54</v>
      </c>
      <c r="B56" s="67" t="s">
        <v>224</v>
      </c>
      <c r="C56" s="66" t="s">
        <v>149</v>
      </c>
      <c r="D56" s="66" t="s">
        <v>150</v>
      </c>
      <c r="E56" s="66" t="s">
        <v>100</v>
      </c>
      <c r="F56" s="68">
        <v>2011</v>
      </c>
      <c r="G56" s="67" t="s">
        <v>228</v>
      </c>
      <c r="H56" s="79" t="s">
        <v>257</v>
      </c>
      <c r="I56" s="77" t="s">
        <v>258</v>
      </c>
      <c r="J56" s="77" t="s">
        <v>258</v>
      </c>
      <c r="K56" s="67">
        <f t="shared" si="2"/>
        <v>0</v>
      </c>
      <c r="L56" s="67"/>
      <c r="M56" s="67"/>
      <c r="N56" s="67"/>
      <c r="O56" s="67"/>
      <c r="P56" s="67"/>
      <c r="Q56" s="67"/>
      <c r="R56" s="67" t="s">
        <v>224</v>
      </c>
      <c r="S56" s="67" t="s">
        <v>224</v>
      </c>
      <c r="T56" s="67" t="s">
        <v>224</v>
      </c>
      <c r="U56" s="67" t="s">
        <v>224</v>
      </c>
      <c r="V56" s="67" t="s">
        <v>224</v>
      </c>
      <c r="W56" s="67" t="s">
        <v>224</v>
      </c>
      <c r="X56" s="101" t="s">
        <v>224</v>
      </c>
      <c r="Y56" s="101" t="s">
        <v>225</v>
      </c>
      <c r="Z56" s="101" t="s">
        <v>224</v>
      </c>
      <c r="AA56" s="101" t="s">
        <v>224</v>
      </c>
      <c r="AB56" s="101" t="s">
        <v>225</v>
      </c>
    </row>
    <row r="57" spans="1:28" s="69" customFormat="1" ht="14" customHeight="1" x14ac:dyDescent="0.15">
      <c r="A57" s="66">
        <v>55</v>
      </c>
      <c r="B57" s="67" t="s">
        <v>224</v>
      </c>
      <c r="C57" s="66" t="s">
        <v>161</v>
      </c>
      <c r="D57" s="66" t="s">
        <v>162</v>
      </c>
      <c r="E57" s="66" t="s">
        <v>100</v>
      </c>
      <c r="F57" s="68">
        <v>2011</v>
      </c>
      <c r="G57" s="67" t="s">
        <v>228</v>
      </c>
      <c r="H57" s="79" t="s">
        <v>289</v>
      </c>
      <c r="I57" s="77" t="s">
        <v>290</v>
      </c>
      <c r="J57" s="77" t="s">
        <v>290</v>
      </c>
      <c r="K57" s="67">
        <f t="shared" si="2"/>
        <v>0</v>
      </c>
      <c r="L57" s="67"/>
      <c r="M57" s="67"/>
      <c r="N57" s="67"/>
      <c r="O57" s="67"/>
      <c r="P57" s="67"/>
      <c r="Q57" s="67"/>
      <c r="R57" s="67" t="s">
        <v>224</v>
      </c>
      <c r="S57" s="67" t="s">
        <v>225</v>
      </c>
      <c r="T57" s="67" t="s">
        <v>224</v>
      </c>
      <c r="U57" s="67" t="s">
        <v>224</v>
      </c>
      <c r="V57" s="67" t="s">
        <v>225</v>
      </c>
      <c r="W57" s="67" t="s">
        <v>224</v>
      </c>
      <c r="X57" s="101" t="s">
        <v>224</v>
      </c>
      <c r="Y57" s="101" t="s">
        <v>225</v>
      </c>
      <c r="Z57" s="101" t="s">
        <v>224</v>
      </c>
      <c r="AA57" s="101" t="s">
        <v>224</v>
      </c>
      <c r="AB57" s="101" t="s">
        <v>225</v>
      </c>
    </row>
    <row r="58" spans="1:28" s="69" customFormat="1" ht="14" x14ac:dyDescent="0.15">
      <c r="A58" s="66">
        <v>56</v>
      </c>
      <c r="B58" s="67" t="s">
        <v>224</v>
      </c>
      <c r="C58" s="66" t="s">
        <v>186</v>
      </c>
      <c r="D58" s="66" t="s">
        <v>187</v>
      </c>
      <c r="E58" s="66" t="s">
        <v>100</v>
      </c>
      <c r="F58" s="68">
        <v>2011</v>
      </c>
      <c r="G58" s="67" t="s">
        <v>228</v>
      </c>
      <c r="H58" s="79" t="s">
        <v>320</v>
      </c>
      <c r="I58" s="77" t="s">
        <v>321</v>
      </c>
      <c r="J58" s="77" t="s">
        <v>322</v>
      </c>
      <c r="K58" s="67">
        <f t="shared" si="2"/>
        <v>0</v>
      </c>
      <c r="L58" s="70"/>
      <c r="M58" s="70"/>
      <c r="N58" s="70"/>
      <c r="O58" s="70"/>
      <c r="P58" s="70"/>
      <c r="Q58" s="70"/>
      <c r="R58" s="67" t="s">
        <v>224</v>
      </c>
      <c r="S58" s="67" t="s">
        <v>224</v>
      </c>
      <c r="T58" s="67" t="s">
        <v>224</v>
      </c>
      <c r="U58" s="67" t="s">
        <v>224</v>
      </c>
      <c r="V58" s="67" t="s">
        <v>224</v>
      </c>
      <c r="W58" s="67" t="s">
        <v>224</v>
      </c>
      <c r="X58" s="101" t="s">
        <v>225</v>
      </c>
      <c r="Y58" s="101" t="s">
        <v>224</v>
      </c>
      <c r="Z58" s="101" t="s">
        <v>224</v>
      </c>
      <c r="AA58" s="101" t="s">
        <v>225</v>
      </c>
      <c r="AB58" s="101" t="s">
        <v>224</v>
      </c>
    </row>
    <row r="59" spans="1:28" s="69" customFormat="1" ht="14" x14ac:dyDescent="0.15">
      <c r="A59" s="66">
        <v>57</v>
      </c>
      <c r="B59" s="67" t="s">
        <v>224</v>
      </c>
      <c r="C59" s="66" t="s">
        <v>105</v>
      </c>
      <c r="D59" s="66" t="s">
        <v>197</v>
      </c>
      <c r="E59" s="66" t="s">
        <v>100</v>
      </c>
      <c r="F59" s="68">
        <v>2011</v>
      </c>
      <c r="G59" s="67" t="s">
        <v>228</v>
      </c>
      <c r="H59" s="79" t="s">
        <v>327</v>
      </c>
      <c r="I59" s="77" t="s">
        <v>328</v>
      </c>
      <c r="J59" s="77" t="s">
        <v>328</v>
      </c>
      <c r="K59" s="67">
        <f t="shared" si="2"/>
        <v>0</v>
      </c>
      <c r="L59" s="70"/>
      <c r="M59" s="70"/>
      <c r="N59" s="70"/>
      <c r="O59" s="70"/>
      <c r="P59" s="70"/>
      <c r="Q59" s="70"/>
      <c r="R59" s="67" t="s">
        <v>225</v>
      </c>
      <c r="S59" s="67" t="s">
        <v>225</v>
      </c>
      <c r="T59" s="67" t="s">
        <v>224</v>
      </c>
      <c r="U59" s="67" t="s">
        <v>224</v>
      </c>
      <c r="V59" s="67" t="s">
        <v>225</v>
      </c>
      <c r="W59" s="67" t="s">
        <v>224</v>
      </c>
      <c r="X59" s="101"/>
      <c r="Y59" s="101"/>
      <c r="Z59" s="101"/>
      <c r="AA59" s="101"/>
      <c r="AB59" s="101"/>
    </row>
    <row r="60" spans="1:28" s="69" customFormat="1" ht="14" x14ac:dyDescent="0.15">
      <c r="A60" s="66">
        <v>58</v>
      </c>
      <c r="B60" s="67" t="s">
        <v>224</v>
      </c>
      <c r="C60" s="68" t="s">
        <v>355</v>
      </c>
      <c r="D60" s="68" t="s">
        <v>166</v>
      </c>
      <c r="E60" s="66" t="s">
        <v>100</v>
      </c>
      <c r="F60" s="68">
        <v>2010</v>
      </c>
      <c r="G60" s="67" t="s">
        <v>228</v>
      </c>
      <c r="H60" s="79" t="s">
        <v>296</v>
      </c>
      <c r="I60" s="77" t="s">
        <v>297</v>
      </c>
      <c r="J60" s="77" t="s">
        <v>297</v>
      </c>
      <c r="K60" s="67">
        <f t="shared" si="2"/>
        <v>0</v>
      </c>
      <c r="L60" s="67"/>
      <c r="M60" s="67"/>
      <c r="N60" s="67"/>
      <c r="O60" s="67"/>
      <c r="P60" s="67"/>
      <c r="Q60" s="67"/>
      <c r="R60" s="67" t="s">
        <v>225</v>
      </c>
      <c r="S60" s="67" t="s">
        <v>225</v>
      </c>
      <c r="T60" s="67" t="s">
        <v>225</v>
      </c>
      <c r="U60" s="67" t="s">
        <v>225</v>
      </c>
      <c r="V60" s="67" t="s">
        <v>224</v>
      </c>
      <c r="W60" s="67" t="s">
        <v>225</v>
      </c>
      <c r="X60" s="101"/>
      <c r="Y60" s="101"/>
      <c r="Z60" s="101"/>
      <c r="AA60" s="101"/>
      <c r="AB60" s="101"/>
    </row>
    <row r="61" spans="1:28" s="69" customFormat="1" ht="14" x14ac:dyDescent="0.15">
      <c r="A61" s="66">
        <v>59</v>
      </c>
      <c r="B61" s="67" t="s">
        <v>224</v>
      </c>
      <c r="C61" s="66" t="s">
        <v>98</v>
      </c>
      <c r="D61" s="66" t="s">
        <v>99</v>
      </c>
      <c r="E61" s="66" t="s">
        <v>100</v>
      </c>
      <c r="F61" s="68">
        <v>2010</v>
      </c>
      <c r="G61" s="67" t="s">
        <v>228</v>
      </c>
      <c r="H61" s="79" t="s">
        <v>264</v>
      </c>
      <c r="I61" s="77" t="s">
        <v>265</v>
      </c>
      <c r="J61" s="77" t="s">
        <v>266</v>
      </c>
      <c r="K61" s="67">
        <f t="shared" si="2"/>
        <v>0</v>
      </c>
      <c r="L61" s="67"/>
      <c r="M61" s="67"/>
      <c r="N61" s="67"/>
      <c r="O61" s="67"/>
      <c r="P61" s="67"/>
      <c r="Q61" s="67"/>
      <c r="R61" s="67" t="s">
        <v>224</v>
      </c>
      <c r="S61" s="67" t="s">
        <v>224</v>
      </c>
      <c r="T61" s="67" t="s">
        <v>224</v>
      </c>
      <c r="U61" s="67" t="s">
        <v>224</v>
      </c>
      <c r="V61" s="67" t="s">
        <v>224</v>
      </c>
      <c r="W61" s="67" t="s">
        <v>224</v>
      </c>
      <c r="X61" s="101" t="s">
        <v>224</v>
      </c>
      <c r="Y61" s="101" t="s">
        <v>225</v>
      </c>
      <c r="Z61" s="101" t="s">
        <v>225</v>
      </c>
      <c r="AA61" s="101" t="s">
        <v>225</v>
      </c>
      <c r="AB61" s="101" t="s">
        <v>225</v>
      </c>
    </row>
    <row r="62" spans="1:28" s="69" customFormat="1" ht="14" x14ac:dyDescent="0.15">
      <c r="A62" s="66">
        <v>60</v>
      </c>
      <c r="B62" s="67" t="s">
        <v>224</v>
      </c>
      <c r="C62" s="66" t="s">
        <v>140</v>
      </c>
      <c r="D62" s="66" t="s">
        <v>141</v>
      </c>
      <c r="E62" s="66" t="s">
        <v>100</v>
      </c>
      <c r="F62" s="68">
        <v>2010</v>
      </c>
      <c r="G62" s="67" t="s">
        <v>228</v>
      </c>
      <c r="H62" s="79" t="s">
        <v>241</v>
      </c>
      <c r="I62" s="77">
        <v>7787132541</v>
      </c>
      <c r="J62" s="77" t="s">
        <v>242</v>
      </c>
      <c r="K62" s="67">
        <f t="shared" si="2"/>
        <v>0</v>
      </c>
      <c r="L62" s="67"/>
      <c r="M62" s="67"/>
      <c r="N62" s="67"/>
      <c r="O62" s="67"/>
      <c r="P62" s="67"/>
      <c r="Q62" s="67"/>
      <c r="R62" s="67" t="s">
        <v>225</v>
      </c>
      <c r="S62" s="67" t="s">
        <v>225</v>
      </c>
      <c r="T62" s="67" t="s">
        <v>224</v>
      </c>
      <c r="U62" s="67" t="s">
        <v>225</v>
      </c>
      <c r="V62" s="67" t="s">
        <v>225</v>
      </c>
      <c r="W62" s="67" t="s">
        <v>225</v>
      </c>
      <c r="X62" s="101"/>
      <c r="Y62" s="101"/>
      <c r="Z62" s="101"/>
      <c r="AA62" s="101"/>
      <c r="AB62" s="101"/>
    </row>
    <row r="63" spans="1:28" s="69" customFormat="1" ht="15" customHeight="1" x14ac:dyDescent="0.2">
      <c r="A63" s="66">
        <v>61</v>
      </c>
      <c r="B63" s="67" t="s">
        <v>224</v>
      </c>
      <c r="C63" s="66" t="s">
        <v>189</v>
      </c>
      <c r="D63" s="66" t="s">
        <v>190</v>
      </c>
      <c r="E63" s="66" t="s">
        <v>104</v>
      </c>
      <c r="F63" s="68">
        <v>2010</v>
      </c>
      <c r="G63" s="67" t="s">
        <v>228</v>
      </c>
      <c r="H63" s="82" t="s">
        <v>362</v>
      </c>
      <c r="I63" s="77"/>
      <c r="J63" s="77"/>
      <c r="K63" s="67">
        <f t="shared" si="2"/>
        <v>0</v>
      </c>
      <c r="L63" s="70"/>
      <c r="M63" s="70"/>
      <c r="N63" s="70"/>
      <c r="O63" s="70"/>
      <c r="P63" s="70"/>
      <c r="Q63" s="70"/>
      <c r="R63" s="67" t="s">
        <v>225</v>
      </c>
      <c r="S63" s="67" t="s">
        <v>225</v>
      </c>
      <c r="T63" s="67" t="s">
        <v>225</v>
      </c>
      <c r="U63" s="67" t="s">
        <v>224</v>
      </c>
      <c r="V63" s="67" t="s">
        <v>224</v>
      </c>
      <c r="W63" s="67" t="s">
        <v>225</v>
      </c>
      <c r="X63" s="101"/>
      <c r="Y63" s="101"/>
      <c r="Z63" s="101"/>
      <c r="AA63" s="101"/>
      <c r="AB63" s="101"/>
    </row>
    <row r="64" spans="1:28" ht="14" x14ac:dyDescent="0.15">
      <c r="A64" s="66">
        <v>62</v>
      </c>
      <c r="B64" s="67" t="s">
        <v>224</v>
      </c>
      <c r="C64" s="66" t="s">
        <v>101</v>
      </c>
      <c r="D64" s="66" t="s">
        <v>102</v>
      </c>
      <c r="E64" s="66" t="s">
        <v>100</v>
      </c>
      <c r="F64" s="68">
        <v>2009</v>
      </c>
      <c r="G64" s="67" t="s">
        <v>228</v>
      </c>
      <c r="H64" s="79" t="s">
        <v>232</v>
      </c>
      <c r="I64" s="77" t="s">
        <v>233</v>
      </c>
      <c r="J64" s="77" t="s">
        <v>233</v>
      </c>
      <c r="K64" s="67">
        <f t="shared" si="2"/>
        <v>0</v>
      </c>
      <c r="L64" s="67"/>
      <c r="M64" s="67"/>
      <c r="N64" s="67"/>
      <c r="O64" s="67"/>
      <c r="P64" s="67"/>
      <c r="Q64" s="67"/>
      <c r="R64" s="67" t="s">
        <v>224</v>
      </c>
      <c r="S64" s="67" t="s">
        <v>224</v>
      </c>
      <c r="T64" s="67" t="s">
        <v>224</v>
      </c>
      <c r="U64" s="67" t="s">
        <v>224</v>
      </c>
      <c r="V64" s="67" t="s">
        <v>224</v>
      </c>
      <c r="W64" s="67" t="s">
        <v>224</v>
      </c>
      <c r="X64" s="101" t="s">
        <v>224</v>
      </c>
      <c r="Y64" s="101" t="s">
        <v>224</v>
      </c>
      <c r="Z64" s="101" t="s">
        <v>224</v>
      </c>
      <c r="AA64" s="101" t="s">
        <v>224</v>
      </c>
      <c r="AB64" s="101" t="s">
        <v>224</v>
      </c>
    </row>
    <row r="65" spans="1:28" s="69" customFormat="1" ht="14" x14ac:dyDescent="0.15">
      <c r="A65" s="66">
        <v>63</v>
      </c>
      <c r="B65" s="67" t="s">
        <v>224</v>
      </c>
      <c r="C65" s="66" t="s">
        <v>135</v>
      </c>
      <c r="D65" s="66" t="s">
        <v>136</v>
      </c>
      <c r="E65" s="66" t="s">
        <v>104</v>
      </c>
      <c r="F65" s="68">
        <v>2009</v>
      </c>
      <c r="G65" s="67" t="s">
        <v>228</v>
      </c>
      <c r="H65" s="79" t="s">
        <v>234</v>
      </c>
      <c r="I65" s="77" t="s">
        <v>235</v>
      </c>
      <c r="J65" s="77" t="s">
        <v>235</v>
      </c>
      <c r="K65" s="67">
        <f t="shared" si="2"/>
        <v>0</v>
      </c>
      <c r="L65" s="67"/>
      <c r="M65" s="67"/>
      <c r="N65" s="67"/>
      <c r="O65" s="67"/>
      <c r="P65" s="67"/>
      <c r="Q65" s="67"/>
      <c r="R65" s="67" t="s">
        <v>224</v>
      </c>
      <c r="S65" s="67" t="s">
        <v>224</v>
      </c>
      <c r="T65" s="67" t="s">
        <v>224</v>
      </c>
      <c r="U65" s="67" t="s">
        <v>224</v>
      </c>
      <c r="V65" s="67" t="s">
        <v>224</v>
      </c>
      <c r="W65" s="67" t="s">
        <v>224</v>
      </c>
      <c r="X65" s="101" t="s">
        <v>224</v>
      </c>
      <c r="Y65" s="101" t="s">
        <v>224</v>
      </c>
      <c r="Z65" s="101" t="s">
        <v>224</v>
      </c>
      <c r="AA65" s="101" t="s">
        <v>224</v>
      </c>
      <c r="AB65" s="101" t="s">
        <v>225</v>
      </c>
    </row>
    <row r="66" spans="1:28" s="69" customFormat="1" ht="14" customHeight="1" x14ac:dyDescent="0.15">
      <c r="A66" s="66">
        <v>64</v>
      </c>
      <c r="B66" s="67" t="s">
        <v>224</v>
      </c>
      <c r="C66" s="66" t="s">
        <v>117</v>
      </c>
      <c r="D66" s="66" t="s">
        <v>137</v>
      </c>
      <c r="E66" s="66" t="s">
        <v>104</v>
      </c>
      <c r="F66" s="68">
        <v>2009</v>
      </c>
      <c r="G66" s="67" t="s">
        <v>228</v>
      </c>
      <c r="H66" s="79" t="s">
        <v>236</v>
      </c>
      <c r="I66" s="77">
        <v>7711069544</v>
      </c>
      <c r="J66" s="77" t="s">
        <v>237</v>
      </c>
      <c r="K66" s="67">
        <f t="shared" si="2"/>
        <v>0</v>
      </c>
      <c r="L66" s="67"/>
      <c r="M66" s="67"/>
      <c r="N66" s="67"/>
      <c r="O66" s="67"/>
      <c r="P66" s="67"/>
      <c r="Q66" s="67"/>
      <c r="R66" s="67" t="s">
        <v>224</v>
      </c>
      <c r="S66" s="67" t="s">
        <v>224</v>
      </c>
      <c r="T66" s="67" t="s">
        <v>224</v>
      </c>
      <c r="U66" s="67" t="s">
        <v>224</v>
      </c>
      <c r="V66" s="67" t="s">
        <v>224</v>
      </c>
      <c r="W66" s="67" t="s">
        <v>224</v>
      </c>
      <c r="X66" s="101" t="s">
        <v>224</v>
      </c>
      <c r="Y66" s="101" t="s">
        <v>225</v>
      </c>
      <c r="Z66" s="101" t="s">
        <v>224</v>
      </c>
      <c r="AA66" s="101" t="s">
        <v>224</v>
      </c>
      <c r="AB66" s="101" t="s">
        <v>225</v>
      </c>
    </row>
    <row r="67" spans="1:28" s="69" customFormat="1" ht="14" x14ac:dyDescent="0.15">
      <c r="A67" s="66">
        <v>65</v>
      </c>
      <c r="B67" s="67" t="s">
        <v>224</v>
      </c>
      <c r="C67" s="66" t="s">
        <v>146</v>
      </c>
      <c r="D67" s="68" t="s">
        <v>158</v>
      </c>
      <c r="E67" s="66" t="s">
        <v>100</v>
      </c>
      <c r="F67" s="68">
        <v>2009</v>
      </c>
      <c r="G67" s="67" t="s">
        <v>228</v>
      </c>
      <c r="H67" s="79" t="s">
        <v>249</v>
      </c>
      <c r="I67" s="77" t="s">
        <v>250</v>
      </c>
      <c r="J67" s="77" t="s">
        <v>251</v>
      </c>
      <c r="K67" s="67">
        <f t="shared" si="2"/>
        <v>0</v>
      </c>
      <c r="L67" s="67"/>
      <c r="M67" s="67"/>
      <c r="N67" s="67"/>
      <c r="O67" s="67"/>
      <c r="P67" s="67"/>
      <c r="Q67" s="67"/>
      <c r="R67" s="67" t="s">
        <v>225</v>
      </c>
      <c r="S67" s="67" t="s">
        <v>225</v>
      </c>
      <c r="T67" s="67" t="s">
        <v>225</v>
      </c>
      <c r="U67" s="67" t="s">
        <v>225</v>
      </c>
      <c r="V67" s="67" t="s">
        <v>225</v>
      </c>
      <c r="W67" s="67" t="s">
        <v>224</v>
      </c>
      <c r="X67" s="101" t="s">
        <v>224</v>
      </c>
      <c r="Y67" s="101" t="s">
        <v>225</v>
      </c>
      <c r="Z67" s="101" t="s">
        <v>225</v>
      </c>
      <c r="AA67" s="101" t="s">
        <v>225</v>
      </c>
      <c r="AB67" s="101" t="s">
        <v>225</v>
      </c>
    </row>
    <row r="68" spans="1:28" s="69" customFormat="1" ht="14" x14ac:dyDescent="0.15">
      <c r="A68" s="66">
        <v>66</v>
      </c>
      <c r="B68" s="67" t="s">
        <v>224</v>
      </c>
      <c r="C68" s="66" t="s">
        <v>147</v>
      </c>
      <c r="D68" s="66" t="s">
        <v>155</v>
      </c>
      <c r="E68" s="66" t="s">
        <v>100</v>
      </c>
      <c r="F68" s="68">
        <v>2009</v>
      </c>
      <c r="G68" s="67" t="s">
        <v>228</v>
      </c>
      <c r="H68" s="79" t="s">
        <v>269</v>
      </c>
      <c r="I68" s="77" t="s">
        <v>270</v>
      </c>
      <c r="J68" s="77" t="s">
        <v>271</v>
      </c>
      <c r="K68" s="67">
        <f t="shared" si="2"/>
        <v>0</v>
      </c>
      <c r="L68" s="67"/>
      <c r="M68" s="67"/>
      <c r="N68" s="67"/>
      <c r="O68" s="67"/>
      <c r="P68" s="67"/>
      <c r="Q68" s="67"/>
      <c r="R68" s="67" t="s">
        <v>224</v>
      </c>
      <c r="S68" s="67" t="s">
        <v>224</v>
      </c>
      <c r="T68" s="67" t="s">
        <v>224</v>
      </c>
      <c r="U68" s="67" t="s">
        <v>224</v>
      </c>
      <c r="V68" s="67" t="s">
        <v>224</v>
      </c>
      <c r="W68" s="67" t="s">
        <v>224</v>
      </c>
      <c r="X68" s="101" t="s">
        <v>224</v>
      </c>
      <c r="Y68" s="101" t="s">
        <v>225</v>
      </c>
      <c r="Z68" s="101" t="s">
        <v>224</v>
      </c>
      <c r="AA68" s="101" t="s">
        <v>224</v>
      </c>
      <c r="AB68" s="101" t="s">
        <v>225</v>
      </c>
    </row>
    <row r="69" spans="1:28" s="69" customFormat="1" ht="14" x14ac:dyDescent="0.15">
      <c r="A69" s="66">
        <v>67</v>
      </c>
      <c r="B69" s="67" t="s">
        <v>224</v>
      </c>
      <c r="C69" s="66" t="s">
        <v>121</v>
      </c>
      <c r="D69" s="66" t="s">
        <v>122</v>
      </c>
      <c r="E69" s="66" t="s">
        <v>100</v>
      </c>
      <c r="F69" s="68">
        <v>2009</v>
      </c>
      <c r="G69" s="67" t="s">
        <v>228</v>
      </c>
      <c r="H69" s="79" t="s">
        <v>272</v>
      </c>
      <c r="I69" s="77" t="s">
        <v>273</v>
      </c>
      <c r="J69" s="77" t="s">
        <v>273</v>
      </c>
      <c r="K69" s="67">
        <f t="shared" si="2"/>
        <v>0</v>
      </c>
      <c r="L69" s="67"/>
      <c r="M69" s="67"/>
      <c r="N69" s="67"/>
      <c r="O69" s="67"/>
      <c r="P69" s="67"/>
      <c r="Q69" s="67"/>
      <c r="R69" s="67" t="s">
        <v>224</v>
      </c>
      <c r="S69" s="67" t="s">
        <v>224</v>
      </c>
      <c r="T69" s="67" t="s">
        <v>224</v>
      </c>
      <c r="U69" s="67" t="s">
        <v>224</v>
      </c>
      <c r="V69" s="67" t="s">
        <v>224</v>
      </c>
      <c r="W69" s="67" t="s">
        <v>224</v>
      </c>
      <c r="X69" s="101" t="s">
        <v>224</v>
      </c>
      <c r="Y69" s="101" t="s">
        <v>225</v>
      </c>
      <c r="Z69" s="101" t="s">
        <v>224</v>
      </c>
      <c r="AA69" s="101" t="s">
        <v>224</v>
      </c>
      <c r="AB69" s="101" t="s">
        <v>225</v>
      </c>
    </row>
    <row r="70" spans="1:28" ht="14" hidden="1" x14ac:dyDescent="0.15">
      <c r="A70" s="14">
        <v>68</v>
      </c>
      <c r="B70" s="67" t="s">
        <v>224</v>
      </c>
      <c r="C70" s="14"/>
      <c r="D70" s="14"/>
      <c r="E70" s="14"/>
      <c r="F70" s="39"/>
      <c r="G70" s="37"/>
      <c r="H70" s="43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84"/>
      <c r="Y70" s="84"/>
      <c r="Z70" s="84"/>
      <c r="AA70" s="84"/>
      <c r="AB70" s="84"/>
    </row>
    <row r="71" spans="1:28" s="69" customFormat="1" ht="14" x14ac:dyDescent="0.15">
      <c r="A71" s="66">
        <v>69</v>
      </c>
      <c r="B71" s="67" t="s">
        <v>224</v>
      </c>
      <c r="C71" s="66" t="s">
        <v>105</v>
      </c>
      <c r="D71" s="66" t="s">
        <v>106</v>
      </c>
      <c r="E71" s="66" t="s">
        <v>100</v>
      </c>
      <c r="F71" s="68">
        <v>2008</v>
      </c>
      <c r="G71" s="67" t="s">
        <v>226</v>
      </c>
      <c r="H71" s="79" t="s">
        <v>282</v>
      </c>
      <c r="I71" s="78"/>
      <c r="J71" s="78"/>
      <c r="K71" s="67">
        <f>SUM(L71:Q71)</f>
        <v>0</v>
      </c>
      <c r="L71" s="67"/>
      <c r="M71" s="67"/>
      <c r="N71" s="67"/>
      <c r="O71" s="67"/>
      <c r="P71" s="67"/>
      <c r="Q71" s="67"/>
      <c r="R71" s="67" t="s">
        <v>224</v>
      </c>
      <c r="S71" s="67" t="s">
        <v>224</v>
      </c>
      <c r="T71" s="67" t="s">
        <v>224</v>
      </c>
      <c r="U71" s="67" t="s">
        <v>224</v>
      </c>
      <c r="V71" s="67" t="s">
        <v>224</v>
      </c>
      <c r="W71" s="67" t="s">
        <v>224</v>
      </c>
      <c r="X71" s="101" t="s">
        <v>224</v>
      </c>
      <c r="Y71" s="101" t="s">
        <v>225</v>
      </c>
      <c r="Z71" s="101" t="s">
        <v>224</v>
      </c>
      <c r="AA71" s="101" t="s">
        <v>224</v>
      </c>
      <c r="AB71" s="101" t="s">
        <v>225</v>
      </c>
    </row>
    <row r="72" spans="1:28" s="69" customFormat="1" ht="14" x14ac:dyDescent="0.15">
      <c r="A72" s="66">
        <v>70</v>
      </c>
      <c r="B72" s="67" t="s">
        <v>224</v>
      </c>
      <c r="C72" s="68" t="s">
        <v>146</v>
      </c>
      <c r="D72" s="68" t="s">
        <v>222</v>
      </c>
      <c r="E72" s="66" t="s">
        <v>100</v>
      </c>
      <c r="F72" s="68">
        <v>2008</v>
      </c>
      <c r="G72" s="67" t="s">
        <v>226</v>
      </c>
      <c r="H72" s="79" t="s">
        <v>299</v>
      </c>
      <c r="I72" s="77" t="s">
        <v>300</v>
      </c>
      <c r="J72" s="77"/>
      <c r="K72" s="67">
        <f>SUM(L72:Q72)</f>
        <v>0</v>
      </c>
      <c r="L72" s="67"/>
      <c r="M72" s="67"/>
      <c r="N72" s="67"/>
      <c r="O72" s="67"/>
      <c r="P72" s="67"/>
      <c r="Q72" s="67"/>
      <c r="R72" s="67" t="s">
        <v>225</v>
      </c>
      <c r="S72" s="67" t="s">
        <v>225</v>
      </c>
      <c r="T72" s="67" t="s">
        <v>225</v>
      </c>
      <c r="U72" s="67" t="s">
        <v>224</v>
      </c>
      <c r="V72" s="67" t="s">
        <v>224</v>
      </c>
      <c r="W72" s="67" t="s">
        <v>224</v>
      </c>
      <c r="X72" s="101" t="s">
        <v>224</v>
      </c>
      <c r="Y72" s="101" t="s">
        <v>225</v>
      </c>
      <c r="Z72" s="101" t="s">
        <v>224</v>
      </c>
      <c r="AA72" s="101" t="s">
        <v>224</v>
      </c>
      <c r="AB72" s="101" t="s">
        <v>225</v>
      </c>
    </row>
    <row r="73" spans="1:28" s="69" customFormat="1" ht="14" x14ac:dyDescent="0.15">
      <c r="A73" s="66">
        <v>71</v>
      </c>
      <c r="B73" s="67" t="s">
        <v>224</v>
      </c>
      <c r="C73" s="66" t="s">
        <v>133</v>
      </c>
      <c r="D73" s="66" t="s">
        <v>134</v>
      </c>
      <c r="E73" s="66" t="s">
        <v>104</v>
      </c>
      <c r="F73" s="68">
        <v>2006</v>
      </c>
      <c r="G73" s="67" t="s">
        <v>226</v>
      </c>
      <c r="H73" s="79" t="s">
        <v>230</v>
      </c>
      <c r="I73" s="77" t="s">
        <v>231</v>
      </c>
      <c r="J73" s="77" t="s">
        <v>231</v>
      </c>
      <c r="K73" s="67">
        <f>SUM(L73:Q73)</f>
        <v>0</v>
      </c>
      <c r="L73" s="67"/>
      <c r="M73" s="67"/>
      <c r="N73" s="67"/>
      <c r="O73" s="67"/>
      <c r="P73" s="67"/>
      <c r="Q73" s="67"/>
      <c r="R73" s="67" t="s">
        <v>224</v>
      </c>
      <c r="S73" s="67" t="s">
        <v>224</v>
      </c>
      <c r="T73" s="67" t="s">
        <v>224</v>
      </c>
      <c r="U73" s="67" t="s">
        <v>224</v>
      </c>
      <c r="V73" s="67" t="s">
        <v>224</v>
      </c>
      <c r="W73" s="67" t="s">
        <v>225</v>
      </c>
      <c r="X73" s="101" t="s">
        <v>224</v>
      </c>
      <c r="Y73" s="101" t="s">
        <v>225</v>
      </c>
      <c r="Z73" s="101" t="s">
        <v>225</v>
      </c>
      <c r="AA73" s="101" t="s">
        <v>225</v>
      </c>
      <c r="AB73" s="101" t="s">
        <v>225</v>
      </c>
    </row>
    <row r="74" spans="1:28" s="69" customFormat="1" ht="14" x14ac:dyDescent="0.15">
      <c r="A74" s="66">
        <v>72</v>
      </c>
      <c r="B74" s="67" t="s">
        <v>224</v>
      </c>
      <c r="C74" s="66" t="s">
        <v>179</v>
      </c>
      <c r="D74" s="66" t="s">
        <v>180</v>
      </c>
      <c r="E74" s="66" t="s">
        <v>100</v>
      </c>
      <c r="F74" s="68">
        <v>2006</v>
      </c>
      <c r="G74" s="67" t="s">
        <v>226</v>
      </c>
      <c r="H74" s="79" t="s">
        <v>308</v>
      </c>
      <c r="I74" s="77" t="s">
        <v>309</v>
      </c>
      <c r="J74" s="77"/>
      <c r="K74" s="67">
        <f>SUM(L74:Q74)</f>
        <v>0</v>
      </c>
      <c r="L74" s="67"/>
      <c r="M74" s="67"/>
      <c r="N74" s="67"/>
      <c r="O74" s="67"/>
      <c r="P74" s="67"/>
      <c r="Q74" s="67"/>
      <c r="R74" s="67" t="s">
        <v>224</v>
      </c>
      <c r="S74" s="67" t="s">
        <v>224</v>
      </c>
      <c r="T74" s="67" t="s">
        <v>224</v>
      </c>
      <c r="U74" s="67" t="s">
        <v>224</v>
      </c>
      <c r="V74" s="67" t="s">
        <v>224</v>
      </c>
      <c r="W74" s="67" t="s">
        <v>224</v>
      </c>
      <c r="X74" s="101"/>
      <c r="Y74" s="101"/>
      <c r="Z74" s="101"/>
      <c r="AA74" s="101"/>
      <c r="AB74" s="101"/>
    </row>
    <row r="75" spans="1:28" s="69" customFormat="1" ht="14" customHeight="1" x14ac:dyDescent="0.15">
      <c r="A75" s="66">
        <v>73</v>
      </c>
      <c r="B75" s="67" t="s">
        <v>224</v>
      </c>
      <c r="C75" s="66" t="s">
        <v>218</v>
      </c>
      <c r="D75" s="66" t="s">
        <v>219</v>
      </c>
      <c r="E75" s="66" t="s">
        <v>100</v>
      </c>
      <c r="F75" s="68">
        <v>2005</v>
      </c>
      <c r="G75" s="67" t="s">
        <v>226</v>
      </c>
      <c r="H75" s="79" t="s">
        <v>347</v>
      </c>
      <c r="I75" s="77">
        <v>7462422887</v>
      </c>
      <c r="J75" s="67"/>
      <c r="O75" s="67"/>
      <c r="P75" s="67"/>
      <c r="Q75" s="67"/>
      <c r="R75" s="67" t="s">
        <v>224</v>
      </c>
      <c r="S75" s="67" t="s">
        <v>224</v>
      </c>
      <c r="T75" s="67" t="s">
        <v>224</v>
      </c>
      <c r="U75" s="67"/>
      <c r="V75" s="67"/>
      <c r="W75" s="67"/>
      <c r="X75" s="101" t="s">
        <v>224</v>
      </c>
      <c r="Y75" s="101" t="s">
        <v>225</v>
      </c>
      <c r="Z75" s="73" t="s">
        <v>224</v>
      </c>
      <c r="AA75" s="73" t="s">
        <v>224</v>
      </c>
      <c r="AB75" s="73" t="s">
        <v>225</v>
      </c>
    </row>
    <row r="76" spans="1:28" s="69" customFormat="1" ht="14" x14ac:dyDescent="0.15">
      <c r="A76" s="66">
        <v>74</v>
      </c>
      <c r="B76" s="67" t="s">
        <v>224</v>
      </c>
      <c r="C76" s="66" t="s">
        <v>363</v>
      </c>
      <c r="D76" s="66" t="s">
        <v>364</v>
      </c>
      <c r="E76" s="66" t="s">
        <v>100</v>
      </c>
      <c r="F76" s="68">
        <v>2005</v>
      </c>
      <c r="G76" s="68" t="s">
        <v>226</v>
      </c>
      <c r="I76" s="77"/>
      <c r="J76" s="77"/>
      <c r="R76" s="68" t="s">
        <v>224</v>
      </c>
      <c r="S76" s="68" t="s">
        <v>224</v>
      </c>
      <c r="T76" s="68" t="s">
        <v>224</v>
      </c>
      <c r="U76" s="68" t="s">
        <v>224</v>
      </c>
      <c r="V76" s="68" t="s">
        <v>224</v>
      </c>
      <c r="W76" s="68" t="s">
        <v>224</v>
      </c>
      <c r="X76" s="77"/>
      <c r="Y76" s="77"/>
      <c r="Z76" s="77"/>
      <c r="AA76" s="77"/>
      <c r="AB76" s="77"/>
    </row>
    <row r="77" spans="1:28" s="69" customFormat="1" ht="14" x14ac:dyDescent="0.15">
      <c r="A77" s="66">
        <v>75</v>
      </c>
      <c r="B77" s="67" t="s">
        <v>224</v>
      </c>
      <c r="C77" s="66" t="s">
        <v>369</v>
      </c>
      <c r="D77" s="66" t="s">
        <v>370</v>
      </c>
      <c r="E77" s="66" t="s">
        <v>104</v>
      </c>
      <c r="F77" s="68">
        <v>2012</v>
      </c>
      <c r="G77" s="68" t="s">
        <v>228</v>
      </c>
      <c r="H77" s="193" t="s">
        <v>371</v>
      </c>
      <c r="I77" s="77" t="s">
        <v>372</v>
      </c>
      <c r="J77" s="77"/>
      <c r="R77" s="67" t="s">
        <v>225</v>
      </c>
      <c r="S77" s="67" t="s">
        <v>225</v>
      </c>
      <c r="T77" s="67" t="s">
        <v>224</v>
      </c>
      <c r="U77" s="67" t="s">
        <v>224</v>
      </c>
      <c r="V77" s="67" t="s">
        <v>225</v>
      </c>
      <c r="W77" s="67" t="s">
        <v>224</v>
      </c>
      <c r="X77" s="73" t="s">
        <v>224</v>
      </c>
      <c r="Y77" s="73" t="s">
        <v>225</v>
      </c>
      <c r="Z77" s="73" t="s">
        <v>224</v>
      </c>
      <c r="AA77" s="73" t="s">
        <v>224</v>
      </c>
      <c r="AB77" s="73" t="s">
        <v>225</v>
      </c>
    </row>
    <row r="78" spans="1:28" x14ac:dyDescent="0.15">
      <c r="X78" s="75"/>
      <c r="Y78" s="75"/>
      <c r="Z78" s="75"/>
      <c r="AA78" s="75"/>
      <c r="AB78" s="75"/>
    </row>
    <row r="79" spans="1:28" x14ac:dyDescent="0.15">
      <c r="X79" s="75"/>
      <c r="Y79" s="75"/>
      <c r="Z79" s="75"/>
      <c r="AA79" s="75"/>
      <c r="AB79" s="75"/>
    </row>
    <row r="80" spans="1:28" x14ac:dyDescent="0.15">
      <c r="X80" s="75"/>
      <c r="Y80" s="75"/>
      <c r="Z80" s="75"/>
      <c r="AA80" s="75"/>
      <c r="AB80" s="75"/>
    </row>
    <row r="81" spans="24:28" x14ac:dyDescent="0.15">
      <c r="X81" s="75"/>
      <c r="Y81" s="75"/>
      <c r="Z81" s="75"/>
      <c r="AA81" s="75"/>
      <c r="AB81" s="75"/>
    </row>
    <row r="82" spans="24:28" x14ac:dyDescent="0.15">
      <c r="X82" s="75"/>
      <c r="Y82" s="75"/>
      <c r="Z82" s="75"/>
      <c r="AA82" s="75"/>
      <c r="AB82" s="75"/>
    </row>
    <row r="83" spans="24:28" x14ac:dyDescent="0.15">
      <c r="X83" s="75"/>
      <c r="Y83" s="75"/>
      <c r="Z83" s="75"/>
      <c r="AA83" s="75"/>
      <c r="AB83" s="75"/>
    </row>
    <row r="84" spans="24:28" x14ac:dyDescent="0.15">
      <c r="X84" s="75"/>
      <c r="Y84" s="75"/>
      <c r="Z84" s="75"/>
      <c r="AA84" s="75"/>
      <c r="AB84" s="75"/>
    </row>
    <row r="85" spans="24:28" x14ac:dyDescent="0.15">
      <c r="X85" s="75"/>
      <c r="Y85" s="75"/>
      <c r="Z85" s="75"/>
      <c r="AA85" s="75"/>
      <c r="AB85" s="75"/>
    </row>
  </sheetData>
  <sortState xmlns:xlrd2="http://schemas.microsoft.com/office/spreadsheetml/2017/richdata2" ref="A3:AB77">
    <sortCondition ref="A3:A77"/>
  </sortState>
  <mergeCells count="1">
    <mergeCell ref="AD2:AE2"/>
  </mergeCells>
  <dataValidations count="4">
    <dataValidation type="list" allowBlank="1" showInputMessage="1" showErrorMessage="1" sqref="H4:H59 G3:G59 I5:I21 J4:J21 G60:H75 I53:J74 J23:J50 I23:I37 I39:I50" xr:uid="{242E0493-10DF-F141-AC87-82525E6B83EF}">
      <formula1>"Unknown, Grom, Youth, Junior"</formula1>
    </dataValidation>
    <dataValidation type="list" allowBlank="1" showInputMessage="1" showErrorMessage="1" sqref="E3:E75" xr:uid="{B3244654-452D-0147-9581-599EAD697172}">
      <formula1>"Unknown, Male, Female"</formula1>
    </dataValidation>
    <dataValidation type="list" allowBlank="1" showInputMessage="1" showErrorMessage="1" sqref="F3:F48 F50:F52 F65:F67 F69:F73 F75 F54:F59 F61:F63" xr:uid="{9A9277D5-0FFE-4048-A838-2B8F1FC2B8EF}">
      <formula1>"Unknown, 2004, 2005, 2006, 2007, 2008, 2009, 2010, 2011, 2012,2013, 2014,2015, 2016"</formula1>
    </dataValidation>
    <dataValidation type="list" allowBlank="1" showInputMessage="1" showErrorMessage="1" sqref="R3:AB3 R8:AB9 W11:AB11 W13:AB13 R14:AB14 R16:AB16 R31:AB31 R33:AB33 R36:AB36 R39:AB42 R53:AB64" xr:uid="{84BD93D0-0D31-6343-8617-A8AB4799A07D}">
      <formula1>"Unknown, Y, N, Absent"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8632-5063-E34A-916A-8725F283AD69}">
  <dimension ref="B2:U49"/>
  <sheetViews>
    <sheetView topLeftCell="A2" workbookViewId="0">
      <selection activeCell="O34" sqref="O34"/>
    </sheetView>
  </sheetViews>
  <sheetFormatPr baseColWidth="10" defaultColWidth="11.6640625" defaultRowHeight="13" x14ac:dyDescent="0.15"/>
  <cols>
    <col min="1" max="19" width="11.6640625" style="231"/>
    <col min="20" max="20" width="21" style="231" customWidth="1"/>
    <col min="21" max="16384" width="11.6640625" style="231"/>
  </cols>
  <sheetData>
    <row r="2" spans="2:21" ht="14" thickBot="1" x14ac:dyDescent="0.2"/>
    <row r="3" spans="2:21" s="279" customFormat="1" ht="18" thickBot="1" x14ac:dyDescent="0.25">
      <c r="B3" s="332" t="s">
        <v>32</v>
      </c>
      <c r="C3" s="333"/>
      <c r="D3" s="333"/>
      <c r="E3" s="333"/>
      <c r="F3" s="334"/>
      <c r="G3" s="231"/>
      <c r="H3" s="332" t="s">
        <v>33</v>
      </c>
      <c r="I3" s="333"/>
      <c r="J3" s="333"/>
      <c r="K3" s="333"/>
      <c r="L3" s="334"/>
      <c r="M3" s="231"/>
      <c r="N3" s="332" t="s">
        <v>9</v>
      </c>
      <c r="O3" s="333"/>
      <c r="P3" s="333"/>
      <c r="Q3" s="334"/>
      <c r="S3" s="335" t="s">
        <v>27</v>
      </c>
      <c r="T3" s="335"/>
      <c r="U3" s="335"/>
    </row>
    <row r="4" spans="2:21" ht="14" thickBot="1" x14ac:dyDescent="0.2">
      <c r="B4" s="278" t="s">
        <v>73</v>
      </c>
      <c r="E4" s="278" t="s">
        <v>74</v>
      </c>
      <c r="H4" s="278" t="s">
        <v>73</v>
      </c>
      <c r="K4" s="278" t="s">
        <v>74</v>
      </c>
      <c r="N4" s="278" t="s">
        <v>73</v>
      </c>
      <c r="Q4" s="278" t="s">
        <v>74</v>
      </c>
      <c r="S4" s="278" t="s">
        <v>68</v>
      </c>
      <c r="U4" s="278" t="s">
        <v>69</v>
      </c>
    </row>
    <row r="5" spans="2:21" ht="14" thickBot="1" x14ac:dyDescent="0.2">
      <c r="T5" s="233"/>
    </row>
    <row r="6" spans="2:21" ht="14" thickBot="1" x14ac:dyDescent="0.2">
      <c r="B6" s="268">
        <v>1</v>
      </c>
      <c r="C6" s="328" t="s">
        <v>397</v>
      </c>
      <c r="D6" s="329"/>
      <c r="E6" s="271">
        <v>1</v>
      </c>
      <c r="S6" s="233">
        <v>1</v>
      </c>
      <c r="T6" s="233" t="s">
        <v>397</v>
      </c>
      <c r="U6" s="231">
        <v>15</v>
      </c>
    </row>
    <row r="7" spans="2:21" ht="14" thickBot="1" x14ac:dyDescent="0.2">
      <c r="B7" s="268">
        <v>5</v>
      </c>
      <c r="C7" s="328" t="s">
        <v>398</v>
      </c>
      <c r="D7" s="329"/>
      <c r="E7" s="267">
        <v>2</v>
      </c>
      <c r="F7" s="277"/>
      <c r="S7" s="233">
        <v>2</v>
      </c>
      <c r="T7" s="233" t="s">
        <v>404</v>
      </c>
      <c r="U7" s="231">
        <v>9</v>
      </c>
    </row>
    <row r="8" spans="2:21" ht="14" thickBot="1" x14ac:dyDescent="0.2">
      <c r="B8" s="268">
        <v>12</v>
      </c>
      <c r="C8" s="328" t="s">
        <v>462</v>
      </c>
      <c r="D8" s="329"/>
      <c r="E8" s="267">
        <v>3</v>
      </c>
      <c r="F8" s="275"/>
      <c r="S8" s="233">
        <v>3</v>
      </c>
      <c r="T8" s="233" t="s">
        <v>398</v>
      </c>
      <c r="U8" s="231">
        <v>5</v>
      </c>
    </row>
    <row r="9" spans="2:21" ht="14" thickBot="1" x14ac:dyDescent="0.2">
      <c r="B9" s="266">
        <v>16</v>
      </c>
      <c r="C9" s="328"/>
      <c r="D9" s="329"/>
      <c r="E9" s="265"/>
      <c r="F9" s="270"/>
      <c r="S9" s="233">
        <v>4</v>
      </c>
      <c r="T9" s="233" t="s">
        <v>406</v>
      </c>
      <c r="U9" s="231">
        <v>3</v>
      </c>
    </row>
    <row r="10" spans="2:21" ht="14" thickBot="1" x14ac:dyDescent="0.2">
      <c r="F10" s="270"/>
      <c r="H10" s="268" t="s">
        <v>28</v>
      </c>
      <c r="I10" s="328" t="s">
        <v>397</v>
      </c>
      <c r="J10" s="329"/>
      <c r="K10" s="271">
        <v>1</v>
      </c>
      <c r="S10" s="233">
        <v>5</v>
      </c>
      <c r="T10" s="233" t="s">
        <v>458</v>
      </c>
      <c r="U10" s="231">
        <v>1</v>
      </c>
    </row>
    <row r="11" spans="2:21" ht="14" thickBot="1" x14ac:dyDescent="0.2">
      <c r="F11" s="270"/>
      <c r="G11" s="272"/>
      <c r="H11" s="268" t="s">
        <v>30</v>
      </c>
      <c r="I11" s="328" t="s">
        <v>398</v>
      </c>
      <c r="J11" s="329"/>
      <c r="K11" s="267">
        <v>2</v>
      </c>
      <c r="L11" s="272"/>
      <c r="S11" s="233">
        <v>6</v>
      </c>
      <c r="T11" s="233" t="s">
        <v>400</v>
      </c>
    </row>
    <row r="12" spans="2:21" ht="14" thickBot="1" x14ac:dyDescent="0.2">
      <c r="F12" s="270"/>
      <c r="H12" s="268" t="s">
        <v>29</v>
      </c>
      <c r="I12" s="328" t="s">
        <v>458</v>
      </c>
      <c r="J12" s="329"/>
      <c r="K12" s="267">
        <v>4</v>
      </c>
      <c r="L12" s="275"/>
      <c r="S12" s="233">
        <v>7</v>
      </c>
      <c r="T12" s="233" t="s">
        <v>459</v>
      </c>
    </row>
    <row r="13" spans="2:21" ht="14" thickBot="1" x14ac:dyDescent="0.2">
      <c r="F13" s="270"/>
      <c r="H13" s="266" t="s">
        <v>31</v>
      </c>
      <c r="I13" s="328" t="s">
        <v>459</v>
      </c>
      <c r="J13" s="329"/>
      <c r="K13" s="265">
        <v>3</v>
      </c>
      <c r="L13" s="270"/>
      <c r="S13" s="233">
        <v>8</v>
      </c>
      <c r="T13" s="233" t="s">
        <v>399</v>
      </c>
    </row>
    <row r="14" spans="2:21" ht="14" thickBot="1" x14ac:dyDescent="0.2">
      <c r="B14" s="268">
        <v>13</v>
      </c>
      <c r="C14" s="328" t="s">
        <v>461</v>
      </c>
      <c r="D14" s="329"/>
      <c r="E14" s="271">
        <v>4</v>
      </c>
      <c r="F14" s="270"/>
      <c r="L14" s="270"/>
      <c r="S14" s="233" t="s">
        <v>34</v>
      </c>
      <c r="T14" s="233"/>
    </row>
    <row r="15" spans="2:21" ht="14" thickBot="1" x14ac:dyDescent="0.2">
      <c r="B15" s="268">
        <v>9</v>
      </c>
      <c r="C15" s="328" t="s">
        <v>459</v>
      </c>
      <c r="D15" s="329"/>
      <c r="E15" s="267">
        <v>2</v>
      </c>
      <c r="F15" s="269"/>
      <c r="L15" s="270"/>
      <c r="S15" s="233"/>
      <c r="T15" s="233"/>
    </row>
    <row r="16" spans="2:21" ht="14" thickBot="1" x14ac:dyDescent="0.2">
      <c r="B16" s="268">
        <v>8</v>
      </c>
      <c r="C16" s="328" t="s">
        <v>458</v>
      </c>
      <c r="D16" s="329"/>
      <c r="E16" s="267">
        <v>1</v>
      </c>
      <c r="L16" s="270"/>
      <c r="S16" s="233"/>
      <c r="T16" s="233"/>
    </row>
    <row r="17" spans="2:20" ht="14" thickBot="1" x14ac:dyDescent="0.2">
      <c r="B17" s="266">
        <v>4</v>
      </c>
      <c r="C17" s="328" t="s">
        <v>409</v>
      </c>
      <c r="D17" s="329"/>
      <c r="E17" s="265">
        <v>3</v>
      </c>
      <c r="L17" s="270"/>
      <c r="N17" s="274" t="s">
        <v>28</v>
      </c>
      <c r="O17" s="328" t="s">
        <v>397</v>
      </c>
      <c r="P17" s="329"/>
      <c r="Q17" s="271">
        <v>1</v>
      </c>
      <c r="S17" s="233"/>
      <c r="T17" s="233"/>
    </row>
    <row r="18" spans="2:20" ht="14" thickBot="1" x14ac:dyDescent="0.2">
      <c r="L18" s="270"/>
      <c r="M18" s="272"/>
      <c r="N18" s="274" t="s">
        <v>30</v>
      </c>
      <c r="O18" s="328" t="s">
        <v>406</v>
      </c>
      <c r="P18" s="329"/>
      <c r="Q18" s="267">
        <v>4</v>
      </c>
      <c r="S18" s="233"/>
      <c r="T18" s="233"/>
    </row>
    <row r="19" spans="2:20" ht="14" thickBot="1" x14ac:dyDescent="0.2">
      <c r="L19" s="270"/>
      <c r="N19" s="274" t="s">
        <v>29</v>
      </c>
      <c r="O19" s="328" t="s">
        <v>404</v>
      </c>
      <c r="P19" s="329"/>
      <c r="Q19" s="267">
        <v>2</v>
      </c>
    </row>
    <row r="20" spans="2:20" ht="14" thickBot="1" x14ac:dyDescent="0.2">
      <c r="L20" s="270"/>
      <c r="N20" s="273" t="s">
        <v>31</v>
      </c>
      <c r="O20" s="328" t="s">
        <v>398</v>
      </c>
      <c r="P20" s="329"/>
      <c r="Q20" s="265">
        <v>3</v>
      </c>
    </row>
    <row r="21" spans="2:20" ht="14" thickBot="1" x14ac:dyDescent="0.2">
      <c r="L21" s="270"/>
    </row>
    <row r="22" spans="2:20" ht="14" thickBot="1" x14ac:dyDescent="0.2">
      <c r="B22" s="268">
        <v>3</v>
      </c>
      <c r="C22" s="328" t="s">
        <v>404</v>
      </c>
      <c r="D22" s="329"/>
      <c r="E22" s="271">
        <v>1</v>
      </c>
      <c r="L22" s="270"/>
      <c r="N22" s="276" t="s">
        <v>460</v>
      </c>
    </row>
    <row r="23" spans="2:20" ht="14" thickBot="1" x14ac:dyDescent="0.2">
      <c r="B23" s="268">
        <v>7</v>
      </c>
      <c r="C23" s="328" t="s">
        <v>399</v>
      </c>
      <c r="D23" s="329"/>
      <c r="E23" s="267">
        <v>2</v>
      </c>
      <c r="F23" s="272"/>
      <c r="L23" s="270"/>
      <c r="N23" s="273" t="s">
        <v>29</v>
      </c>
      <c r="O23" s="328" t="s">
        <v>459</v>
      </c>
      <c r="P23" s="329"/>
      <c r="Q23" s="271">
        <v>7</v>
      </c>
    </row>
    <row r="24" spans="2:20" ht="14" thickBot="1" x14ac:dyDescent="0.2">
      <c r="B24" s="268">
        <v>10</v>
      </c>
      <c r="C24" s="328" t="s">
        <v>402</v>
      </c>
      <c r="D24" s="329"/>
      <c r="E24" s="267">
        <v>3</v>
      </c>
      <c r="F24" s="275"/>
      <c r="L24" s="270"/>
      <c r="N24" s="274" t="s">
        <v>30</v>
      </c>
      <c r="O24" s="328" t="s">
        <v>399</v>
      </c>
      <c r="P24" s="329"/>
      <c r="Q24" s="267">
        <v>8</v>
      </c>
    </row>
    <row r="25" spans="2:20" ht="14" thickBot="1" x14ac:dyDescent="0.2">
      <c r="B25" s="266">
        <v>14</v>
      </c>
      <c r="C25" s="328"/>
      <c r="D25" s="329"/>
      <c r="E25" s="265"/>
      <c r="F25" s="270"/>
      <c r="L25" s="270"/>
      <c r="N25" s="274" t="s">
        <v>28</v>
      </c>
      <c r="O25" s="328" t="s">
        <v>400</v>
      </c>
      <c r="P25" s="329"/>
      <c r="Q25" s="267">
        <v>6</v>
      </c>
    </row>
    <row r="26" spans="2:20" ht="14" thickBot="1" x14ac:dyDescent="0.2">
      <c r="F26" s="270"/>
      <c r="H26" s="268" t="s">
        <v>29</v>
      </c>
      <c r="I26" s="328" t="s">
        <v>404</v>
      </c>
      <c r="J26" s="329"/>
      <c r="K26" s="271">
        <v>1</v>
      </c>
      <c r="L26" s="270"/>
      <c r="N26" s="273" t="s">
        <v>31</v>
      </c>
      <c r="O26" s="328" t="s">
        <v>458</v>
      </c>
      <c r="P26" s="329"/>
      <c r="Q26" s="265">
        <v>5</v>
      </c>
    </row>
    <row r="27" spans="2:20" ht="14" thickBot="1" x14ac:dyDescent="0.2">
      <c r="F27" s="270"/>
      <c r="G27" s="272"/>
      <c r="H27" s="268" t="s">
        <v>30</v>
      </c>
      <c r="I27" s="328" t="s">
        <v>400</v>
      </c>
      <c r="J27" s="329"/>
      <c r="K27" s="267">
        <v>3</v>
      </c>
      <c r="L27" s="269"/>
    </row>
    <row r="28" spans="2:20" ht="14" thickBot="1" x14ac:dyDescent="0.2">
      <c r="F28" s="270"/>
      <c r="H28" s="268" t="s">
        <v>28</v>
      </c>
      <c r="I28" s="328" t="s">
        <v>406</v>
      </c>
      <c r="J28" s="329"/>
      <c r="K28" s="267">
        <v>2</v>
      </c>
    </row>
    <row r="29" spans="2:20" ht="14" thickBot="1" x14ac:dyDescent="0.2">
      <c r="F29" s="270"/>
      <c r="H29" s="266" t="s">
        <v>31</v>
      </c>
      <c r="I29" s="328" t="s">
        <v>399</v>
      </c>
      <c r="J29" s="329"/>
      <c r="K29" s="265">
        <v>4</v>
      </c>
    </row>
    <row r="30" spans="2:20" ht="14" thickBot="1" x14ac:dyDescent="0.2">
      <c r="B30" s="268">
        <v>15</v>
      </c>
      <c r="C30" s="328"/>
      <c r="D30" s="329"/>
      <c r="E30" s="271"/>
      <c r="F30" s="270"/>
    </row>
    <row r="31" spans="2:20" ht="14" thickBot="1" x14ac:dyDescent="0.2">
      <c r="B31" s="268">
        <v>11</v>
      </c>
      <c r="C31" s="328" t="s">
        <v>403</v>
      </c>
      <c r="D31" s="329"/>
      <c r="E31" s="267">
        <v>3</v>
      </c>
      <c r="F31" s="269"/>
    </row>
    <row r="32" spans="2:20" ht="14" thickBot="1" x14ac:dyDescent="0.2">
      <c r="B32" s="268">
        <v>6</v>
      </c>
      <c r="C32" s="328" t="s">
        <v>400</v>
      </c>
      <c r="D32" s="329"/>
      <c r="E32" s="267">
        <v>2</v>
      </c>
    </row>
    <row r="33" spans="2:11" ht="14" thickBot="1" x14ac:dyDescent="0.2">
      <c r="B33" s="266">
        <v>2</v>
      </c>
      <c r="C33" s="328" t="s">
        <v>406</v>
      </c>
      <c r="D33" s="329"/>
      <c r="E33" s="265">
        <v>1</v>
      </c>
    </row>
    <row r="35" spans="2:11" ht="15" x14ac:dyDescent="0.15">
      <c r="B35" s="233"/>
      <c r="C35" s="233"/>
      <c r="D35" s="233"/>
      <c r="E35" s="264"/>
      <c r="F35" s="264"/>
      <c r="G35" s="264"/>
      <c r="H35" s="233"/>
      <c r="I35" s="263"/>
      <c r="J35" s="263"/>
      <c r="K35" s="233"/>
    </row>
    <row r="36" spans="2:11" ht="15" x14ac:dyDescent="0.15">
      <c r="B36" s="233"/>
      <c r="C36" s="233"/>
      <c r="D36" s="233"/>
      <c r="E36" s="264"/>
      <c r="F36" s="264"/>
      <c r="G36" s="264"/>
      <c r="H36" s="233"/>
      <c r="I36" s="263"/>
      <c r="J36" s="233"/>
      <c r="K36" s="233"/>
    </row>
    <row r="37" spans="2:11" ht="15" x14ac:dyDescent="0.15">
      <c r="B37" s="233"/>
      <c r="C37" s="233"/>
      <c r="D37" s="233"/>
      <c r="E37" s="264"/>
      <c r="F37" s="264"/>
      <c r="G37" s="264"/>
      <c r="H37" s="233"/>
      <c r="I37" s="263"/>
      <c r="J37" s="263"/>
      <c r="K37" s="233"/>
    </row>
    <row r="38" spans="2:11" ht="15" x14ac:dyDescent="0.15">
      <c r="B38" s="233"/>
      <c r="C38" s="233"/>
      <c r="D38" s="233"/>
      <c r="E38" s="264"/>
      <c r="F38" s="264"/>
      <c r="G38" s="264"/>
      <c r="H38" s="233"/>
      <c r="I38" s="263"/>
      <c r="J38" s="233"/>
      <c r="K38" s="233"/>
    </row>
    <row r="39" spans="2:11" ht="15" x14ac:dyDescent="0.15">
      <c r="B39" s="233"/>
      <c r="C39" s="233"/>
      <c r="D39" s="233"/>
      <c r="E39" s="264"/>
      <c r="F39" s="264"/>
      <c r="G39" s="264"/>
      <c r="H39" s="233"/>
      <c r="I39" s="263"/>
      <c r="J39" s="263"/>
      <c r="K39" s="233"/>
    </row>
    <row r="40" spans="2:11" ht="15" x14ac:dyDescent="0.15">
      <c r="B40" s="233"/>
      <c r="C40" s="233"/>
      <c r="D40" s="233"/>
      <c r="E40" s="264"/>
      <c r="F40" s="264"/>
      <c r="G40" s="264"/>
      <c r="H40" s="233"/>
      <c r="I40" s="263"/>
      <c r="J40" s="263"/>
      <c r="K40" s="233"/>
    </row>
    <row r="41" spans="2:11" ht="15" x14ac:dyDescent="0.15">
      <c r="B41" s="233"/>
      <c r="C41" s="233"/>
      <c r="D41" s="233"/>
      <c r="E41" s="264"/>
      <c r="F41" s="264"/>
      <c r="G41" s="264"/>
      <c r="H41" s="233"/>
      <c r="I41" s="263"/>
      <c r="J41" s="263"/>
      <c r="K41" s="233"/>
    </row>
    <row r="42" spans="2:11" ht="15" x14ac:dyDescent="0.15">
      <c r="B42" s="233"/>
      <c r="C42" s="233"/>
      <c r="D42" s="233"/>
      <c r="E42" s="264"/>
      <c r="F42" s="264"/>
      <c r="G42" s="264"/>
      <c r="H42" s="233"/>
      <c r="I42" s="263"/>
      <c r="J42" s="233"/>
      <c r="K42" s="233"/>
    </row>
    <row r="43" spans="2:11" ht="15" x14ac:dyDescent="0.15">
      <c r="B43" s="233"/>
      <c r="C43" s="233"/>
      <c r="D43" s="233"/>
      <c r="E43" s="264"/>
      <c r="F43" s="264"/>
      <c r="G43" s="264"/>
      <c r="H43" s="233"/>
      <c r="I43" s="263"/>
      <c r="J43" s="263"/>
      <c r="K43" s="233"/>
    </row>
    <row r="44" spans="2:11" ht="15" x14ac:dyDescent="0.15">
      <c r="B44" s="233"/>
      <c r="C44" s="233"/>
      <c r="D44" s="233"/>
      <c r="E44" s="264"/>
      <c r="F44" s="264"/>
      <c r="G44" s="264"/>
      <c r="H44" s="233"/>
      <c r="I44" s="263"/>
      <c r="J44" s="233"/>
      <c r="K44" s="233"/>
    </row>
    <row r="45" spans="2:11" ht="15" x14ac:dyDescent="0.15">
      <c r="B45" s="233"/>
      <c r="C45" s="233"/>
      <c r="D45" s="233"/>
      <c r="E45" s="264"/>
      <c r="F45" s="264"/>
      <c r="G45" s="264"/>
      <c r="H45" s="233"/>
      <c r="I45" s="263"/>
      <c r="J45" s="233"/>
      <c r="K45" s="233"/>
    </row>
    <row r="46" spans="2:11" ht="15" x14ac:dyDescent="0.15">
      <c r="B46" s="233"/>
      <c r="C46" s="233"/>
      <c r="D46" s="233"/>
      <c r="E46" s="264"/>
      <c r="F46" s="264"/>
      <c r="G46" s="264"/>
      <c r="H46" s="233"/>
      <c r="I46" s="263"/>
      <c r="J46" s="263"/>
      <c r="K46" s="233"/>
    </row>
    <row r="47" spans="2:11" ht="15" x14ac:dyDescent="0.15">
      <c r="B47" s="233"/>
      <c r="C47" s="233"/>
      <c r="D47" s="233"/>
      <c r="E47" s="264"/>
      <c r="F47" s="264"/>
      <c r="G47" s="264"/>
      <c r="H47" s="233"/>
      <c r="I47" s="263"/>
      <c r="J47" s="263"/>
      <c r="K47" s="233"/>
    </row>
    <row r="48" spans="2:11" ht="15" x14ac:dyDescent="0.15">
      <c r="B48" s="233"/>
      <c r="C48" s="233"/>
      <c r="D48" s="233"/>
      <c r="E48" s="264"/>
      <c r="F48" s="264"/>
      <c r="G48" s="264"/>
      <c r="H48" s="233"/>
      <c r="I48" s="263"/>
      <c r="J48" s="233"/>
      <c r="K48" s="233"/>
    </row>
    <row r="49" spans="2:11" ht="15" x14ac:dyDescent="0.15">
      <c r="B49" s="233"/>
      <c r="C49" s="233"/>
      <c r="D49" s="233"/>
      <c r="E49" s="264"/>
      <c r="F49" s="264"/>
      <c r="G49" s="264"/>
      <c r="H49" s="233"/>
      <c r="I49" s="263"/>
      <c r="J49" s="263"/>
      <c r="K49" s="233"/>
    </row>
  </sheetData>
  <mergeCells count="36">
    <mergeCell ref="C7:D7"/>
    <mergeCell ref="B3:F3"/>
    <mergeCell ref="H3:L3"/>
    <mergeCell ref="N3:Q3"/>
    <mergeCell ref="S3:U3"/>
    <mergeCell ref="C6:D6"/>
    <mergeCell ref="O18:P18"/>
    <mergeCell ref="C8:D8"/>
    <mergeCell ref="C9:D9"/>
    <mergeCell ref="I10:J10"/>
    <mergeCell ref="I11:J11"/>
    <mergeCell ref="I12:J12"/>
    <mergeCell ref="I13:J13"/>
    <mergeCell ref="C14:D14"/>
    <mergeCell ref="C15:D15"/>
    <mergeCell ref="C16:D16"/>
    <mergeCell ref="C17:D17"/>
    <mergeCell ref="O17:P17"/>
    <mergeCell ref="I28:J28"/>
    <mergeCell ref="O19:P19"/>
    <mergeCell ref="O20:P20"/>
    <mergeCell ref="C22:D22"/>
    <mergeCell ref="C23:D23"/>
    <mergeCell ref="O23:P23"/>
    <mergeCell ref="C24:D24"/>
    <mergeCell ref="O24:P24"/>
    <mergeCell ref="C25:D25"/>
    <mergeCell ref="O25:P25"/>
    <mergeCell ref="I26:J26"/>
    <mergeCell ref="O26:P26"/>
    <mergeCell ref="I27:J27"/>
    <mergeCell ref="I29:J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41A1-C865-9844-9BC3-A512F11A287B}">
  <dimension ref="B2:U49"/>
  <sheetViews>
    <sheetView topLeftCell="B1" workbookViewId="0">
      <selection activeCell="N33" sqref="N33"/>
    </sheetView>
  </sheetViews>
  <sheetFormatPr baseColWidth="10" defaultColWidth="11.6640625" defaultRowHeight="13" x14ac:dyDescent="0.15"/>
  <cols>
    <col min="1" max="19" width="11.6640625" style="231"/>
    <col min="20" max="20" width="21" style="231" customWidth="1"/>
    <col min="21" max="16384" width="11.6640625" style="231"/>
  </cols>
  <sheetData>
    <row r="2" spans="2:21" ht="14" thickBot="1" x14ac:dyDescent="0.2"/>
    <row r="3" spans="2:21" s="279" customFormat="1" ht="18" thickBot="1" x14ac:dyDescent="0.25">
      <c r="B3" s="332" t="s">
        <v>32</v>
      </c>
      <c r="C3" s="333"/>
      <c r="D3" s="333"/>
      <c r="E3" s="333"/>
      <c r="F3" s="334"/>
      <c r="G3" s="231"/>
      <c r="H3" s="332" t="s">
        <v>33</v>
      </c>
      <c r="I3" s="333"/>
      <c r="J3" s="333"/>
      <c r="K3" s="333"/>
      <c r="L3" s="334"/>
      <c r="M3" s="231"/>
      <c r="N3" s="332" t="s">
        <v>9</v>
      </c>
      <c r="O3" s="333"/>
      <c r="P3" s="333"/>
      <c r="Q3" s="334"/>
      <c r="S3" s="335" t="s">
        <v>27</v>
      </c>
      <c r="T3" s="335"/>
      <c r="U3" s="335"/>
    </row>
    <row r="4" spans="2:21" ht="14" thickBot="1" x14ac:dyDescent="0.2">
      <c r="B4" s="278" t="s">
        <v>73</v>
      </c>
      <c r="E4" s="278" t="s">
        <v>74</v>
      </c>
      <c r="H4" s="278" t="s">
        <v>73</v>
      </c>
      <c r="K4" s="278" t="s">
        <v>74</v>
      </c>
      <c r="N4" s="278" t="s">
        <v>73</v>
      </c>
      <c r="Q4" s="278" t="s">
        <v>74</v>
      </c>
      <c r="S4" s="278" t="s">
        <v>68</v>
      </c>
      <c r="U4" s="278" t="s">
        <v>69</v>
      </c>
    </row>
    <row r="5" spans="2:21" ht="14" thickBot="1" x14ac:dyDescent="0.2">
      <c r="T5" s="233"/>
    </row>
    <row r="6" spans="2:21" ht="14" thickBot="1" x14ac:dyDescent="0.2">
      <c r="B6" s="268">
        <v>1</v>
      </c>
      <c r="C6" s="328" t="s">
        <v>396</v>
      </c>
      <c r="D6" s="329"/>
      <c r="E6" s="271">
        <v>1</v>
      </c>
      <c r="S6" s="233">
        <v>1</v>
      </c>
      <c r="T6" s="233" t="s">
        <v>396</v>
      </c>
      <c r="U6" s="231">
        <v>15</v>
      </c>
    </row>
    <row r="7" spans="2:21" ht="14" thickBot="1" x14ac:dyDescent="0.2">
      <c r="B7" s="268">
        <v>5</v>
      </c>
      <c r="C7" s="328" t="s">
        <v>464</v>
      </c>
      <c r="D7" s="329"/>
      <c r="E7" s="267">
        <v>2</v>
      </c>
      <c r="F7" s="277"/>
      <c r="S7" s="233">
        <v>2</v>
      </c>
      <c r="T7" s="233" t="s">
        <v>384</v>
      </c>
      <c r="U7" s="231">
        <v>9</v>
      </c>
    </row>
    <row r="8" spans="2:21" ht="14" thickBot="1" x14ac:dyDescent="0.2">
      <c r="B8" s="268">
        <v>12</v>
      </c>
      <c r="C8" s="328"/>
      <c r="D8" s="329"/>
      <c r="E8" s="267"/>
      <c r="F8" s="275"/>
      <c r="S8" s="233">
        <v>3</v>
      </c>
      <c r="T8" s="233" t="s">
        <v>465</v>
      </c>
      <c r="U8" s="231">
        <v>5</v>
      </c>
    </row>
    <row r="9" spans="2:21" ht="14" thickBot="1" x14ac:dyDescent="0.2">
      <c r="B9" s="266">
        <v>16</v>
      </c>
      <c r="C9" s="328"/>
      <c r="D9" s="329"/>
      <c r="E9" s="265"/>
      <c r="F9" s="270"/>
      <c r="S9" s="233">
        <v>4</v>
      </c>
      <c r="T9" s="233" t="s">
        <v>387</v>
      </c>
      <c r="U9" s="231">
        <v>3</v>
      </c>
    </row>
    <row r="10" spans="2:21" ht="14" thickBot="1" x14ac:dyDescent="0.2">
      <c r="F10" s="270"/>
      <c r="H10" s="268" t="s">
        <v>28</v>
      </c>
      <c r="I10" s="328" t="s">
        <v>396</v>
      </c>
      <c r="J10" s="329"/>
      <c r="K10" s="271">
        <v>1</v>
      </c>
      <c r="S10" s="233">
        <v>5</v>
      </c>
      <c r="T10" s="233" t="s">
        <v>393</v>
      </c>
      <c r="U10" s="231">
        <v>1</v>
      </c>
    </row>
    <row r="11" spans="2:21" ht="14" thickBot="1" x14ac:dyDescent="0.2">
      <c r="F11" s="270"/>
      <c r="G11" s="272"/>
      <c r="H11" s="268" t="s">
        <v>30</v>
      </c>
      <c r="I11" s="328" t="s">
        <v>464</v>
      </c>
      <c r="J11" s="329"/>
      <c r="K11" s="267">
        <v>3</v>
      </c>
      <c r="L11" s="272"/>
      <c r="S11" s="233">
        <v>6</v>
      </c>
      <c r="T11" s="233" t="s">
        <v>464</v>
      </c>
    </row>
    <row r="12" spans="2:21" ht="14" thickBot="1" x14ac:dyDescent="0.2">
      <c r="F12" s="270"/>
      <c r="H12" s="268" t="s">
        <v>29</v>
      </c>
      <c r="I12" s="328" t="s">
        <v>465</v>
      </c>
      <c r="J12" s="329"/>
      <c r="K12" s="267">
        <v>2</v>
      </c>
      <c r="L12" s="275"/>
      <c r="S12" s="233">
        <v>7</v>
      </c>
      <c r="T12" s="233" t="s">
        <v>390</v>
      </c>
    </row>
    <row r="13" spans="2:21" ht="14" thickBot="1" x14ac:dyDescent="0.2">
      <c r="F13" s="270"/>
      <c r="H13" s="266" t="s">
        <v>31</v>
      </c>
      <c r="I13" s="328" t="s">
        <v>390</v>
      </c>
      <c r="J13" s="329"/>
      <c r="K13" s="265">
        <v>4</v>
      </c>
      <c r="L13" s="270"/>
      <c r="S13" s="233">
        <v>8</v>
      </c>
      <c r="T13" s="233" t="s">
        <v>388</v>
      </c>
    </row>
    <row r="14" spans="2:21" ht="14" thickBot="1" x14ac:dyDescent="0.2">
      <c r="B14" s="268">
        <v>13</v>
      </c>
      <c r="C14" s="328"/>
      <c r="D14" s="329"/>
      <c r="E14" s="271"/>
      <c r="F14" s="270"/>
      <c r="L14" s="270"/>
      <c r="S14" s="233" t="s">
        <v>34</v>
      </c>
      <c r="T14" s="233"/>
    </row>
    <row r="15" spans="2:21" ht="14" thickBot="1" x14ac:dyDescent="0.2">
      <c r="B15" s="268">
        <v>9</v>
      </c>
      <c r="C15" s="328" t="s">
        <v>390</v>
      </c>
      <c r="D15" s="329"/>
      <c r="E15" s="267">
        <v>2</v>
      </c>
      <c r="F15" s="269"/>
      <c r="L15" s="270"/>
      <c r="S15" s="233"/>
      <c r="T15" s="233"/>
    </row>
    <row r="16" spans="2:21" ht="14" thickBot="1" x14ac:dyDescent="0.2">
      <c r="B16" s="268">
        <v>8</v>
      </c>
      <c r="C16" s="328" t="s">
        <v>391</v>
      </c>
      <c r="D16" s="329"/>
      <c r="E16" s="267">
        <v>3</v>
      </c>
      <c r="L16" s="270"/>
      <c r="S16" s="233"/>
      <c r="T16" s="233"/>
    </row>
    <row r="17" spans="2:20" ht="14" thickBot="1" x14ac:dyDescent="0.2">
      <c r="B17" s="266">
        <v>4</v>
      </c>
      <c r="C17" s="328" t="s">
        <v>465</v>
      </c>
      <c r="D17" s="329"/>
      <c r="E17" s="265">
        <v>1</v>
      </c>
      <c r="L17" s="270"/>
      <c r="N17" s="274" t="s">
        <v>28</v>
      </c>
      <c r="O17" s="328" t="s">
        <v>396</v>
      </c>
      <c r="P17" s="329"/>
      <c r="Q17" s="271">
        <v>1</v>
      </c>
      <c r="S17" s="233"/>
      <c r="T17" s="233"/>
    </row>
    <row r="18" spans="2:20" ht="14" thickBot="1" x14ac:dyDescent="0.2">
      <c r="L18" s="270"/>
      <c r="M18" s="272"/>
      <c r="N18" s="274" t="s">
        <v>31</v>
      </c>
      <c r="O18" s="328" t="s">
        <v>384</v>
      </c>
      <c r="P18" s="329"/>
      <c r="Q18" s="267">
        <v>2</v>
      </c>
      <c r="S18" s="233"/>
      <c r="T18" s="233"/>
    </row>
    <row r="19" spans="2:20" ht="14" thickBot="1" x14ac:dyDescent="0.2">
      <c r="L19" s="270"/>
      <c r="N19" s="274" t="s">
        <v>29</v>
      </c>
      <c r="O19" s="328" t="s">
        <v>387</v>
      </c>
      <c r="P19" s="329"/>
      <c r="Q19" s="289" t="s">
        <v>466</v>
      </c>
    </row>
    <row r="20" spans="2:20" ht="14" thickBot="1" x14ac:dyDescent="0.2">
      <c r="L20" s="270"/>
      <c r="N20" s="273" t="s">
        <v>30</v>
      </c>
      <c r="O20" s="328" t="s">
        <v>465</v>
      </c>
      <c r="P20" s="329"/>
      <c r="Q20" s="265">
        <v>4</v>
      </c>
    </row>
    <row r="21" spans="2:20" ht="14" thickBot="1" x14ac:dyDescent="0.2">
      <c r="L21" s="270"/>
    </row>
    <row r="22" spans="2:20" ht="14" thickBot="1" x14ac:dyDescent="0.2">
      <c r="B22" s="268">
        <v>3</v>
      </c>
      <c r="C22" s="328" t="s">
        <v>384</v>
      </c>
      <c r="D22" s="329"/>
      <c r="E22" s="271">
        <v>1</v>
      </c>
      <c r="L22" s="270"/>
      <c r="N22" s="276" t="s">
        <v>460</v>
      </c>
    </row>
    <row r="23" spans="2:20" ht="14" thickBot="1" x14ac:dyDescent="0.2">
      <c r="B23" s="268">
        <v>7</v>
      </c>
      <c r="C23" s="328" t="s">
        <v>393</v>
      </c>
      <c r="D23" s="329"/>
      <c r="E23" s="267">
        <v>2</v>
      </c>
      <c r="F23" s="272"/>
      <c r="L23" s="270"/>
      <c r="N23" s="273" t="s">
        <v>28</v>
      </c>
      <c r="O23" s="328" t="s">
        <v>464</v>
      </c>
      <c r="P23" s="329"/>
      <c r="Q23" s="271">
        <v>6</v>
      </c>
    </row>
    <row r="24" spans="2:20" ht="14" thickBot="1" x14ac:dyDescent="0.2">
      <c r="B24" s="268">
        <v>10</v>
      </c>
      <c r="C24" s="328" t="s">
        <v>389</v>
      </c>
      <c r="D24" s="329"/>
      <c r="E24" s="267">
        <v>3</v>
      </c>
      <c r="F24" s="275"/>
      <c r="L24" s="270"/>
      <c r="N24" s="274" t="s">
        <v>31</v>
      </c>
      <c r="O24" s="328" t="s">
        <v>463</v>
      </c>
      <c r="P24" s="329"/>
      <c r="Q24" s="267">
        <v>8</v>
      </c>
    </row>
    <row r="25" spans="2:20" ht="14" thickBot="1" x14ac:dyDescent="0.2">
      <c r="B25" s="266">
        <v>14</v>
      </c>
      <c r="C25" s="328"/>
      <c r="D25" s="329"/>
      <c r="E25" s="265"/>
      <c r="F25" s="270"/>
      <c r="L25" s="270"/>
      <c r="N25" s="274" t="s">
        <v>29</v>
      </c>
      <c r="O25" s="328" t="s">
        <v>393</v>
      </c>
      <c r="P25" s="329"/>
      <c r="Q25" s="267">
        <v>5</v>
      </c>
    </row>
    <row r="26" spans="2:20" ht="14" thickBot="1" x14ac:dyDescent="0.2">
      <c r="F26" s="270"/>
      <c r="H26" s="268" t="s">
        <v>29</v>
      </c>
      <c r="I26" s="328" t="s">
        <v>384</v>
      </c>
      <c r="J26" s="329"/>
      <c r="K26" s="271">
        <v>2</v>
      </c>
      <c r="L26" s="270"/>
      <c r="N26" s="273" t="s">
        <v>30</v>
      </c>
      <c r="O26" s="328" t="s">
        <v>390</v>
      </c>
      <c r="P26" s="329"/>
      <c r="Q26" s="265">
        <v>7</v>
      </c>
    </row>
    <row r="27" spans="2:20" ht="14" thickBot="1" x14ac:dyDescent="0.2">
      <c r="F27" s="270"/>
      <c r="G27" s="272"/>
      <c r="H27" s="268" t="s">
        <v>30</v>
      </c>
      <c r="I27" s="328" t="s">
        <v>388</v>
      </c>
      <c r="J27" s="329"/>
      <c r="K27" s="267">
        <v>4</v>
      </c>
      <c r="L27" s="269"/>
    </row>
    <row r="28" spans="2:20" ht="14" thickBot="1" x14ac:dyDescent="0.2">
      <c r="F28" s="270"/>
      <c r="H28" s="268" t="s">
        <v>28</v>
      </c>
      <c r="I28" s="328" t="s">
        <v>387</v>
      </c>
      <c r="J28" s="329"/>
      <c r="K28" s="267">
        <v>1</v>
      </c>
    </row>
    <row r="29" spans="2:20" ht="14" thickBot="1" x14ac:dyDescent="0.2">
      <c r="F29" s="270"/>
      <c r="H29" s="266" t="s">
        <v>31</v>
      </c>
      <c r="I29" s="328" t="s">
        <v>393</v>
      </c>
      <c r="J29" s="329"/>
      <c r="K29" s="265">
        <v>3</v>
      </c>
    </row>
    <row r="30" spans="2:20" ht="14" thickBot="1" x14ac:dyDescent="0.2">
      <c r="B30" s="268">
        <v>15</v>
      </c>
      <c r="C30" s="328"/>
      <c r="D30" s="329"/>
      <c r="E30" s="271"/>
      <c r="F30" s="270"/>
    </row>
    <row r="31" spans="2:20" ht="14" thickBot="1" x14ac:dyDescent="0.2">
      <c r="B31" s="268">
        <v>11</v>
      </c>
      <c r="C31" s="328"/>
      <c r="D31" s="329"/>
      <c r="E31" s="267"/>
      <c r="F31" s="269"/>
    </row>
    <row r="32" spans="2:20" ht="14" thickBot="1" x14ac:dyDescent="0.2">
      <c r="B32" s="268">
        <v>6</v>
      </c>
      <c r="C32" s="328" t="s">
        <v>388</v>
      </c>
      <c r="D32" s="329"/>
      <c r="E32" s="267">
        <v>2</v>
      </c>
    </row>
    <row r="33" spans="2:11" ht="14" thickBot="1" x14ac:dyDescent="0.2">
      <c r="B33" s="266">
        <v>2</v>
      </c>
      <c r="C33" s="328" t="s">
        <v>387</v>
      </c>
      <c r="D33" s="329"/>
      <c r="E33" s="265">
        <v>1</v>
      </c>
    </row>
    <row r="35" spans="2:11" ht="15" x14ac:dyDescent="0.15">
      <c r="B35" s="233"/>
      <c r="C35" s="233"/>
      <c r="D35" s="233"/>
      <c r="E35" s="264"/>
      <c r="F35" s="264"/>
      <c r="G35" s="264"/>
      <c r="H35" s="233"/>
      <c r="I35" s="263"/>
      <c r="J35" s="263"/>
      <c r="K35" s="233"/>
    </row>
    <row r="36" spans="2:11" ht="15" x14ac:dyDescent="0.15">
      <c r="B36" s="233"/>
      <c r="C36" s="233"/>
      <c r="D36" s="233"/>
      <c r="E36" s="264"/>
      <c r="F36" s="264"/>
      <c r="G36" s="264"/>
      <c r="H36" s="233"/>
      <c r="I36" s="263"/>
      <c r="J36" s="233"/>
      <c r="K36" s="233"/>
    </row>
    <row r="37" spans="2:11" ht="15" x14ac:dyDescent="0.15">
      <c r="B37" s="233"/>
      <c r="C37" s="233"/>
      <c r="D37" s="233"/>
      <c r="E37" s="264"/>
      <c r="F37" s="264"/>
      <c r="G37" s="264"/>
      <c r="H37" s="233"/>
      <c r="I37" s="263"/>
      <c r="J37" s="263"/>
      <c r="K37" s="233"/>
    </row>
    <row r="38" spans="2:11" ht="15" x14ac:dyDescent="0.15">
      <c r="B38" s="233"/>
      <c r="C38" s="233"/>
      <c r="D38" s="233"/>
      <c r="E38" s="264"/>
      <c r="F38" s="264"/>
      <c r="G38" s="264"/>
      <c r="H38" s="233"/>
      <c r="I38" s="263"/>
      <c r="J38" s="233"/>
      <c r="K38" s="233"/>
    </row>
    <row r="39" spans="2:11" ht="15" x14ac:dyDescent="0.15">
      <c r="B39" s="233"/>
      <c r="C39" s="233"/>
      <c r="D39" s="233"/>
      <c r="E39" s="264"/>
      <c r="F39" s="264"/>
      <c r="G39" s="264"/>
      <c r="H39" s="233"/>
      <c r="I39" s="263"/>
      <c r="J39" s="263"/>
      <c r="K39" s="233"/>
    </row>
    <row r="40" spans="2:11" ht="15" x14ac:dyDescent="0.15">
      <c r="B40" s="233"/>
      <c r="C40" s="233"/>
      <c r="D40" s="233"/>
      <c r="E40" s="264"/>
      <c r="F40" s="264"/>
      <c r="G40" s="264"/>
      <c r="H40" s="233"/>
      <c r="I40" s="263"/>
      <c r="J40" s="263"/>
      <c r="K40" s="233"/>
    </row>
    <row r="41" spans="2:11" ht="15" x14ac:dyDescent="0.15">
      <c r="B41" s="233"/>
      <c r="C41" s="233"/>
      <c r="D41" s="233"/>
      <c r="E41" s="264"/>
      <c r="F41" s="264"/>
      <c r="G41" s="264"/>
      <c r="H41" s="233"/>
      <c r="I41" s="263"/>
      <c r="J41" s="263"/>
      <c r="K41" s="233"/>
    </row>
    <row r="42" spans="2:11" ht="15" x14ac:dyDescent="0.15">
      <c r="B42" s="233"/>
      <c r="C42" s="233"/>
      <c r="D42" s="233"/>
      <c r="E42" s="264"/>
      <c r="F42" s="264"/>
      <c r="G42" s="264"/>
      <c r="H42" s="233"/>
      <c r="I42" s="263"/>
      <c r="J42" s="233"/>
      <c r="K42" s="233"/>
    </row>
    <row r="43" spans="2:11" ht="15" x14ac:dyDescent="0.15">
      <c r="B43" s="233"/>
      <c r="C43" s="233"/>
      <c r="D43" s="233"/>
      <c r="E43" s="264"/>
      <c r="F43" s="264"/>
      <c r="G43" s="264"/>
      <c r="H43" s="233"/>
      <c r="I43" s="263"/>
      <c r="J43" s="263"/>
      <c r="K43" s="233"/>
    </row>
    <row r="44" spans="2:11" ht="15" x14ac:dyDescent="0.15">
      <c r="B44" s="233"/>
      <c r="C44" s="233"/>
      <c r="D44" s="233"/>
      <c r="E44" s="264"/>
      <c r="F44" s="264"/>
      <c r="G44" s="264"/>
      <c r="H44" s="233"/>
      <c r="I44" s="263"/>
      <c r="J44" s="233"/>
      <c r="K44" s="233"/>
    </row>
    <row r="45" spans="2:11" ht="15" x14ac:dyDescent="0.15">
      <c r="B45" s="233"/>
      <c r="C45" s="233"/>
      <c r="D45" s="233"/>
      <c r="E45" s="264"/>
      <c r="F45" s="264"/>
      <c r="G45" s="264"/>
      <c r="H45" s="233"/>
      <c r="I45" s="263"/>
      <c r="J45" s="233"/>
      <c r="K45" s="233"/>
    </row>
    <row r="46" spans="2:11" ht="15" x14ac:dyDescent="0.15">
      <c r="B46" s="233"/>
      <c r="C46" s="233"/>
      <c r="D46" s="233"/>
      <c r="E46" s="264"/>
      <c r="F46" s="264"/>
      <c r="G46" s="264"/>
      <c r="H46" s="233"/>
      <c r="I46" s="263"/>
      <c r="J46" s="263"/>
      <c r="K46" s="233"/>
    </row>
    <row r="47" spans="2:11" ht="15" x14ac:dyDescent="0.15">
      <c r="B47" s="233"/>
      <c r="C47" s="233"/>
      <c r="D47" s="233"/>
      <c r="E47" s="264"/>
      <c r="F47" s="264"/>
      <c r="G47" s="264"/>
      <c r="H47" s="233"/>
      <c r="I47" s="263"/>
      <c r="J47" s="263"/>
      <c r="K47" s="233"/>
    </row>
    <row r="48" spans="2:11" ht="15" x14ac:dyDescent="0.15">
      <c r="B48" s="233"/>
      <c r="C48" s="233"/>
      <c r="D48" s="233"/>
      <c r="E48" s="264"/>
      <c r="F48" s="264"/>
      <c r="G48" s="264"/>
      <c r="H48" s="233"/>
      <c r="I48" s="263"/>
      <c r="J48" s="233"/>
      <c r="K48" s="233"/>
    </row>
    <row r="49" spans="2:11" ht="15" x14ac:dyDescent="0.15">
      <c r="B49" s="233"/>
      <c r="C49" s="233"/>
      <c r="D49" s="233"/>
      <c r="E49" s="264"/>
      <c r="F49" s="264"/>
      <c r="G49" s="264"/>
      <c r="H49" s="233"/>
      <c r="I49" s="263"/>
      <c r="J49" s="263"/>
      <c r="K49" s="233"/>
    </row>
  </sheetData>
  <mergeCells count="36">
    <mergeCell ref="C7:D7"/>
    <mergeCell ref="B3:F3"/>
    <mergeCell ref="H3:L3"/>
    <mergeCell ref="N3:Q3"/>
    <mergeCell ref="S3:U3"/>
    <mergeCell ref="C6:D6"/>
    <mergeCell ref="O18:P18"/>
    <mergeCell ref="C8:D8"/>
    <mergeCell ref="C9:D9"/>
    <mergeCell ref="I10:J10"/>
    <mergeCell ref="I11:J11"/>
    <mergeCell ref="I12:J12"/>
    <mergeCell ref="I13:J13"/>
    <mergeCell ref="C14:D14"/>
    <mergeCell ref="C15:D15"/>
    <mergeCell ref="C16:D16"/>
    <mergeCell ref="C17:D17"/>
    <mergeCell ref="O17:P17"/>
    <mergeCell ref="I28:J28"/>
    <mergeCell ref="O19:P19"/>
    <mergeCell ref="O20:P20"/>
    <mergeCell ref="C22:D22"/>
    <mergeCell ref="C23:D23"/>
    <mergeCell ref="O23:P23"/>
    <mergeCell ref="C24:D24"/>
    <mergeCell ref="O24:P24"/>
    <mergeCell ref="C25:D25"/>
    <mergeCell ref="O25:P25"/>
    <mergeCell ref="I26:J26"/>
    <mergeCell ref="O26:P26"/>
    <mergeCell ref="I27:J27"/>
    <mergeCell ref="I29:J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1E9E-BA98-4548-8773-827FDAB0E417}">
  <dimension ref="B2:U49"/>
  <sheetViews>
    <sheetView workbookViewId="0">
      <selection activeCell="N40" sqref="N40"/>
    </sheetView>
  </sheetViews>
  <sheetFormatPr baseColWidth="10" defaultColWidth="11.6640625" defaultRowHeight="13" x14ac:dyDescent="0.15"/>
  <cols>
    <col min="1" max="19" width="11.6640625" style="231"/>
    <col min="20" max="20" width="21" style="231" customWidth="1"/>
    <col min="21" max="16384" width="11.6640625" style="231"/>
  </cols>
  <sheetData>
    <row r="2" spans="2:21" ht="14" thickBot="1" x14ac:dyDescent="0.2"/>
    <row r="3" spans="2:21" s="279" customFormat="1" ht="18" thickBot="1" x14ac:dyDescent="0.25">
      <c r="B3" s="332" t="s">
        <v>32</v>
      </c>
      <c r="C3" s="333"/>
      <c r="D3" s="333"/>
      <c r="E3" s="333"/>
      <c r="F3" s="334"/>
      <c r="G3" s="231"/>
      <c r="H3" s="332" t="s">
        <v>33</v>
      </c>
      <c r="I3" s="333"/>
      <c r="J3" s="333"/>
      <c r="K3" s="333"/>
      <c r="L3" s="334"/>
      <c r="M3" s="231"/>
      <c r="N3" s="332" t="s">
        <v>9</v>
      </c>
      <c r="O3" s="333"/>
      <c r="P3" s="333"/>
      <c r="Q3" s="334"/>
      <c r="S3" s="335" t="s">
        <v>27</v>
      </c>
      <c r="T3" s="335"/>
      <c r="U3" s="335"/>
    </row>
    <row r="4" spans="2:21" ht="14" thickBot="1" x14ac:dyDescent="0.2">
      <c r="B4" s="278" t="s">
        <v>73</v>
      </c>
      <c r="E4" s="278" t="s">
        <v>74</v>
      </c>
      <c r="H4" s="278" t="s">
        <v>73</v>
      </c>
      <c r="K4" s="278" t="s">
        <v>74</v>
      </c>
      <c r="N4" s="278" t="s">
        <v>73</v>
      </c>
      <c r="Q4" s="278" t="s">
        <v>74</v>
      </c>
      <c r="S4" s="278" t="s">
        <v>68</v>
      </c>
      <c r="U4" s="278" t="s">
        <v>69</v>
      </c>
    </row>
    <row r="5" spans="2:21" ht="14" thickBot="1" x14ac:dyDescent="0.2">
      <c r="T5" s="233"/>
    </row>
    <row r="6" spans="2:21" ht="14" thickBot="1" x14ac:dyDescent="0.2">
      <c r="B6" s="268">
        <v>1</v>
      </c>
      <c r="C6" s="328" t="s">
        <v>415</v>
      </c>
      <c r="D6" s="329"/>
      <c r="E6" s="271">
        <v>1</v>
      </c>
      <c r="S6" s="233">
        <v>1</v>
      </c>
      <c r="T6" s="233" t="s">
        <v>415</v>
      </c>
      <c r="U6" s="231">
        <v>15</v>
      </c>
    </row>
    <row r="7" spans="2:21" ht="14" thickBot="1" x14ac:dyDescent="0.2">
      <c r="B7" s="268">
        <v>5</v>
      </c>
      <c r="C7" s="328" t="s">
        <v>419</v>
      </c>
      <c r="D7" s="329"/>
      <c r="E7" s="267">
        <v>2</v>
      </c>
      <c r="F7" s="277"/>
      <c r="S7" s="233">
        <v>2</v>
      </c>
      <c r="T7" s="233" t="s">
        <v>427</v>
      </c>
      <c r="U7" s="231">
        <v>9</v>
      </c>
    </row>
    <row r="8" spans="2:21" ht="14" thickBot="1" x14ac:dyDescent="0.2">
      <c r="B8" s="268">
        <v>12</v>
      </c>
      <c r="C8" s="328" t="s">
        <v>471</v>
      </c>
      <c r="D8" s="329"/>
      <c r="E8" s="267">
        <v>4</v>
      </c>
      <c r="F8" s="275"/>
      <c r="S8" s="233">
        <v>3</v>
      </c>
      <c r="T8" s="233" t="s">
        <v>420</v>
      </c>
      <c r="U8" s="231">
        <v>5</v>
      </c>
    </row>
    <row r="9" spans="2:21" ht="14" thickBot="1" x14ac:dyDescent="0.2">
      <c r="B9" s="266">
        <v>16</v>
      </c>
      <c r="C9" s="328" t="s">
        <v>414</v>
      </c>
      <c r="D9" s="329"/>
      <c r="E9" s="265">
        <v>3</v>
      </c>
      <c r="F9" s="270"/>
      <c r="S9" s="233">
        <v>4</v>
      </c>
      <c r="T9" s="233" t="s">
        <v>419</v>
      </c>
      <c r="U9" s="231">
        <v>3</v>
      </c>
    </row>
    <row r="10" spans="2:21" ht="14" thickBot="1" x14ac:dyDescent="0.2">
      <c r="F10" s="270"/>
      <c r="H10" s="268" t="s">
        <v>28</v>
      </c>
      <c r="I10" s="328" t="s">
        <v>415</v>
      </c>
      <c r="J10" s="329"/>
      <c r="K10" s="271">
        <v>1</v>
      </c>
      <c r="S10" s="233">
        <v>5</v>
      </c>
      <c r="T10" s="233" t="s">
        <v>428</v>
      </c>
      <c r="U10" s="231">
        <v>1</v>
      </c>
    </row>
    <row r="11" spans="2:21" ht="14" thickBot="1" x14ac:dyDescent="0.2">
      <c r="F11" s="270"/>
      <c r="G11" s="272"/>
      <c r="H11" s="268" t="s">
        <v>30</v>
      </c>
      <c r="I11" s="328" t="s">
        <v>419</v>
      </c>
      <c r="J11" s="329"/>
      <c r="K11" s="267">
        <v>2</v>
      </c>
      <c r="L11" s="272"/>
      <c r="S11" s="233">
        <v>6</v>
      </c>
      <c r="T11" s="233" t="s">
        <v>430</v>
      </c>
    </row>
    <row r="12" spans="2:21" ht="14" thickBot="1" x14ac:dyDescent="0.2">
      <c r="F12" s="270"/>
      <c r="H12" s="268" t="s">
        <v>29</v>
      </c>
      <c r="I12" s="328" t="s">
        <v>430</v>
      </c>
      <c r="J12" s="329"/>
      <c r="K12" s="267">
        <v>3</v>
      </c>
      <c r="L12" s="275"/>
      <c r="S12" s="233">
        <v>7</v>
      </c>
      <c r="T12" s="233" t="s">
        <v>418</v>
      </c>
    </row>
    <row r="13" spans="2:21" ht="14" thickBot="1" x14ac:dyDescent="0.2">
      <c r="F13" s="270"/>
      <c r="H13" s="266" t="s">
        <v>31</v>
      </c>
      <c r="I13" s="328" t="s">
        <v>424</v>
      </c>
      <c r="J13" s="329"/>
      <c r="K13" s="265">
        <v>4</v>
      </c>
      <c r="L13" s="270"/>
      <c r="S13" s="233">
        <v>8</v>
      </c>
      <c r="T13" s="233" t="s">
        <v>424</v>
      </c>
    </row>
    <row r="14" spans="2:21" ht="14" thickBot="1" x14ac:dyDescent="0.2">
      <c r="B14" s="268">
        <v>13</v>
      </c>
      <c r="C14" s="328" t="s">
        <v>470</v>
      </c>
      <c r="D14" s="329"/>
      <c r="E14" s="271">
        <v>4</v>
      </c>
      <c r="F14" s="270"/>
      <c r="L14" s="270"/>
      <c r="S14" s="233" t="s">
        <v>34</v>
      </c>
      <c r="T14" s="233"/>
    </row>
    <row r="15" spans="2:21" ht="14" thickBot="1" x14ac:dyDescent="0.2">
      <c r="B15" s="268">
        <v>9</v>
      </c>
      <c r="C15" s="328" t="s">
        <v>469</v>
      </c>
      <c r="D15" s="329"/>
      <c r="E15" s="267">
        <v>3</v>
      </c>
      <c r="F15" s="269"/>
      <c r="L15" s="270"/>
      <c r="S15" s="233"/>
      <c r="T15" s="233"/>
    </row>
    <row r="16" spans="2:21" ht="14" thickBot="1" x14ac:dyDescent="0.2">
      <c r="B16" s="268">
        <v>8</v>
      </c>
      <c r="C16" s="328" t="s">
        <v>424</v>
      </c>
      <c r="D16" s="329"/>
      <c r="E16" s="267">
        <v>2</v>
      </c>
      <c r="L16" s="270"/>
      <c r="S16" s="233"/>
      <c r="T16" s="233"/>
    </row>
    <row r="17" spans="2:20" ht="14" thickBot="1" x14ac:dyDescent="0.2">
      <c r="B17" s="266">
        <v>4</v>
      </c>
      <c r="C17" s="328" t="s">
        <v>430</v>
      </c>
      <c r="D17" s="329"/>
      <c r="E17" s="265">
        <v>1</v>
      </c>
      <c r="L17" s="270"/>
      <c r="N17" s="274" t="s">
        <v>28</v>
      </c>
      <c r="O17" s="328" t="s">
        <v>415</v>
      </c>
      <c r="P17" s="329"/>
      <c r="Q17" s="271">
        <v>1</v>
      </c>
      <c r="S17" s="233"/>
      <c r="T17" s="233"/>
    </row>
    <row r="18" spans="2:20" ht="14" thickBot="1" x14ac:dyDescent="0.2">
      <c r="L18" s="270"/>
      <c r="M18" s="272"/>
      <c r="N18" s="274" t="s">
        <v>31</v>
      </c>
      <c r="O18" s="328" t="s">
        <v>420</v>
      </c>
      <c r="P18" s="329"/>
      <c r="Q18" s="267">
        <v>3</v>
      </c>
      <c r="S18" s="233"/>
      <c r="T18" s="233"/>
    </row>
    <row r="19" spans="2:20" ht="14" thickBot="1" x14ac:dyDescent="0.2">
      <c r="L19" s="270"/>
      <c r="N19" s="274" t="s">
        <v>29</v>
      </c>
      <c r="O19" s="328" t="s">
        <v>427</v>
      </c>
      <c r="P19" s="329"/>
      <c r="Q19" s="267">
        <v>2</v>
      </c>
    </row>
    <row r="20" spans="2:20" ht="14" thickBot="1" x14ac:dyDescent="0.2">
      <c r="L20" s="270"/>
      <c r="N20" s="273" t="s">
        <v>30</v>
      </c>
      <c r="O20" s="328" t="s">
        <v>419</v>
      </c>
      <c r="P20" s="329"/>
      <c r="Q20" s="265">
        <v>4</v>
      </c>
    </row>
    <row r="21" spans="2:20" ht="14" thickBot="1" x14ac:dyDescent="0.2">
      <c r="L21" s="270"/>
    </row>
    <row r="22" spans="2:20" ht="14" thickBot="1" x14ac:dyDescent="0.2">
      <c r="B22" s="268">
        <v>3</v>
      </c>
      <c r="C22" s="328" t="s">
        <v>420</v>
      </c>
      <c r="D22" s="329"/>
      <c r="E22" s="271">
        <v>1</v>
      </c>
      <c r="L22" s="270"/>
      <c r="N22" s="276" t="s">
        <v>460</v>
      </c>
    </row>
    <row r="23" spans="2:20" ht="14" thickBot="1" x14ac:dyDescent="0.2">
      <c r="B23" s="268">
        <v>7</v>
      </c>
      <c r="C23" s="328" t="s">
        <v>423</v>
      </c>
      <c r="D23" s="329"/>
      <c r="E23" s="267">
        <v>3</v>
      </c>
      <c r="F23" s="272"/>
      <c r="L23" s="270"/>
      <c r="N23" s="273" t="s">
        <v>28</v>
      </c>
      <c r="O23" s="328" t="s">
        <v>430</v>
      </c>
      <c r="P23" s="329"/>
      <c r="Q23" s="271">
        <v>6</v>
      </c>
    </row>
    <row r="24" spans="2:20" ht="14" thickBot="1" x14ac:dyDescent="0.2">
      <c r="B24" s="268">
        <v>10</v>
      </c>
      <c r="C24" s="328" t="s">
        <v>418</v>
      </c>
      <c r="D24" s="329"/>
      <c r="E24" s="267">
        <v>2</v>
      </c>
      <c r="F24" s="275"/>
      <c r="L24" s="270"/>
      <c r="N24" s="274" t="s">
        <v>31</v>
      </c>
      <c r="O24" s="328" t="s">
        <v>418</v>
      </c>
      <c r="P24" s="329"/>
      <c r="Q24" s="267">
        <v>7</v>
      </c>
    </row>
    <row r="25" spans="2:20" ht="14" thickBot="1" x14ac:dyDescent="0.2">
      <c r="B25" s="266">
        <v>14</v>
      </c>
      <c r="C25" s="328" t="s">
        <v>417</v>
      </c>
      <c r="D25" s="329"/>
      <c r="E25" s="265">
        <v>4</v>
      </c>
      <c r="F25" s="270"/>
      <c r="L25" s="270"/>
      <c r="N25" s="274" t="s">
        <v>29</v>
      </c>
      <c r="O25" s="328" t="s">
        <v>428</v>
      </c>
      <c r="P25" s="329"/>
      <c r="Q25" s="267">
        <v>5</v>
      </c>
    </row>
    <row r="26" spans="2:20" ht="14" thickBot="1" x14ac:dyDescent="0.2">
      <c r="F26" s="270"/>
      <c r="H26" s="268" t="s">
        <v>29</v>
      </c>
      <c r="I26" s="328" t="s">
        <v>420</v>
      </c>
      <c r="J26" s="329"/>
      <c r="K26" s="271">
        <v>2</v>
      </c>
      <c r="L26" s="270"/>
      <c r="N26" s="273" t="s">
        <v>30</v>
      </c>
      <c r="O26" s="328" t="s">
        <v>424</v>
      </c>
      <c r="P26" s="329"/>
      <c r="Q26" s="265">
        <v>8</v>
      </c>
    </row>
    <row r="27" spans="2:20" ht="14" thickBot="1" x14ac:dyDescent="0.2">
      <c r="F27" s="270"/>
      <c r="G27" s="272"/>
      <c r="H27" s="268" t="s">
        <v>30</v>
      </c>
      <c r="I27" s="328" t="s">
        <v>427</v>
      </c>
      <c r="J27" s="329"/>
      <c r="K27" s="267">
        <v>1</v>
      </c>
      <c r="L27" s="269"/>
    </row>
    <row r="28" spans="2:20" ht="14" thickBot="1" x14ac:dyDescent="0.2">
      <c r="F28" s="270"/>
      <c r="H28" s="268" t="s">
        <v>28</v>
      </c>
      <c r="I28" s="328" t="s">
        <v>428</v>
      </c>
      <c r="J28" s="329"/>
      <c r="K28" s="267">
        <v>3</v>
      </c>
    </row>
    <row r="29" spans="2:20" ht="14" thickBot="1" x14ac:dyDescent="0.2">
      <c r="F29" s="270"/>
      <c r="H29" s="266" t="s">
        <v>31</v>
      </c>
      <c r="I29" s="328" t="s">
        <v>418</v>
      </c>
      <c r="J29" s="329"/>
      <c r="K29" s="265">
        <v>4</v>
      </c>
    </row>
    <row r="30" spans="2:20" ht="14" thickBot="1" x14ac:dyDescent="0.2">
      <c r="B30" s="268">
        <v>15</v>
      </c>
      <c r="C30" s="328" t="s">
        <v>468</v>
      </c>
      <c r="D30" s="329"/>
      <c r="E30" s="271">
        <v>4</v>
      </c>
      <c r="F30" s="270"/>
    </row>
    <row r="31" spans="2:20" ht="14" thickBot="1" x14ac:dyDescent="0.2">
      <c r="B31" s="268">
        <v>11</v>
      </c>
      <c r="C31" s="328" t="s">
        <v>467</v>
      </c>
      <c r="D31" s="329"/>
      <c r="E31" s="267">
        <v>3</v>
      </c>
      <c r="F31" s="269"/>
    </row>
    <row r="32" spans="2:20" ht="14" thickBot="1" x14ac:dyDescent="0.2">
      <c r="B32" s="268">
        <v>6</v>
      </c>
      <c r="C32" s="328" t="s">
        <v>428</v>
      </c>
      <c r="D32" s="329"/>
      <c r="E32" s="267">
        <v>1</v>
      </c>
    </row>
    <row r="33" spans="2:11" ht="14" thickBot="1" x14ac:dyDescent="0.2">
      <c r="B33" s="266">
        <v>2</v>
      </c>
      <c r="C33" s="328" t="s">
        <v>427</v>
      </c>
      <c r="D33" s="329"/>
      <c r="E33" s="265">
        <v>2</v>
      </c>
    </row>
    <row r="35" spans="2:11" ht="15" x14ac:dyDescent="0.15">
      <c r="B35" s="233"/>
      <c r="C35" s="233"/>
      <c r="D35" s="233"/>
      <c r="E35" s="264"/>
      <c r="F35" s="264"/>
      <c r="G35" s="264"/>
      <c r="H35" s="233"/>
      <c r="I35" s="263"/>
      <c r="J35" s="263"/>
      <c r="K35" s="233"/>
    </row>
    <row r="36" spans="2:11" ht="15" x14ac:dyDescent="0.15">
      <c r="B36" s="233"/>
      <c r="C36" s="233"/>
      <c r="D36" s="233"/>
      <c r="E36" s="264"/>
      <c r="F36" s="264"/>
      <c r="G36" s="264"/>
      <c r="H36" s="233"/>
      <c r="I36" s="263"/>
      <c r="J36" s="233"/>
      <c r="K36" s="233"/>
    </row>
    <row r="37" spans="2:11" ht="15" x14ac:dyDescent="0.15">
      <c r="B37" s="233"/>
      <c r="C37" s="233"/>
      <c r="D37" s="233"/>
      <c r="E37" s="264"/>
      <c r="F37" s="264"/>
      <c r="G37" s="264"/>
      <c r="H37" s="233"/>
      <c r="I37" s="263"/>
      <c r="J37" s="263"/>
      <c r="K37" s="233"/>
    </row>
    <row r="38" spans="2:11" ht="15" x14ac:dyDescent="0.15">
      <c r="B38" s="233"/>
      <c r="C38" s="233"/>
      <c r="D38" s="233"/>
      <c r="E38" s="264"/>
      <c r="F38" s="264"/>
      <c r="G38" s="264"/>
      <c r="H38" s="233"/>
      <c r="I38" s="263"/>
      <c r="J38" s="233"/>
      <c r="K38" s="233"/>
    </row>
    <row r="39" spans="2:11" ht="15" x14ac:dyDescent="0.15">
      <c r="B39" s="233"/>
      <c r="C39" s="233"/>
      <c r="D39" s="233"/>
      <c r="E39" s="264"/>
      <c r="F39" s="264"/>
      <c r="G39" s="264"/>
      <c r="H39" s="233"/>
      <c r="I39" s="263"/>
      <c r="J39" s="263"/>
      <c r="K39" s="233"/>
    </row>
    <row r="40" spans="2:11" ht="15" x14ac:dyDescent="0.15">
      <c r="B40" s="233"/>
      <c r="C40" s="233"/>
      <c r="D40" s="233"/>
      <c r="E40" s="264"/>
      <c r="F40" s="264"/>
      <c r="G40" s="264"/>
      <c r="H40" s="233"/>
      <c r="I40" s="263"/>
      <c r="J40" s="263"/>
      <c r="K40" s="233"/>
    </row>
    <row r="41" spans="2:11" ht="15" x14ac:dyDescent="0.15">
      <c r="B41" s="233"/>
      <c r="C41" s="233"/>
      <c r="D41" s="233"/>
      <c r="E41" s="264"/>
      <c r="F41" s="264"/>
      <c r="G41" s="264"/>
      <c r="H41" s="233"/>
      <c r="I41" s="263"/>
      <c r="J41" s="263"/>
      <c r="K41" s="233"/>
    </row>
    <row r="42" spans="2:11" ht="15" x14ac:dyDescent="0.15">
      <c r="B42" s="233"/>
      <c r="C42" s="233"/>
      <c r="D42" s="233"/>
      <c r="E42" s="264"/>
      <c r="F42" s="264"/>
      <c r="G42" s="264"/>
      <c r="H42" s="233"/>
      <c r="I42" s="263"/>
      <c r="J42" s="233"/>
      <c r="K42" s="233"/>
    </row>
    <row r="43" spans="2:11" ht="15" x14ac:dyDescent="0.15">
      <c r="B43" s="233"/>
      <c r="C43" s="233"/>
      <c r="D43" s="233"/>
      <c r="E43" s="264"/>
      <c r="F43" s="264"/>
      <c r="G43" s="264"/>
      <c r="H43" s="233"/>
      <c r="I43" s="263"/>
      <c r="J43" s="263"/>
      <c r="K43" s="233"/>
    </row>
    <row r="44" spans="2:11" ht="15" x14ac:dyDescent="0.15">
      <c r="B44" s="233"/>
      <c r="C44" s="233"/>
      <c r="D44" s="233"/>
      <c r="E44" s="264"/>
      <c r="F44" s="264"/>
      <c r="G44" s="264"/>
      <c r="H44" s="233"/>
      <c r="I44" s="263"/>
      <c r="J44" s="233"/>
      <c r="K44" s="233"/>
    </row>
    <row r="45" spans="2:11" ht="15" x14ac:dyDescent="0.15">
      <c r="B45" s="233"/>
      <c r="C45" s="233"/>
      <c r="D45" s="233"/>
      <c r="E45" s="264"/>
      <c r="F45" s="264"/>
      <c r="G45" s="264"/>
      <c r="H45" s="233"/>
      <c r="I45" s="263"/>
      <c r="J45" s="233"/>
      <c r="K45" s="233"/>
    </row>
    <row r="46" spans="2:11" ht="15" x14ac:dyDescent="0.15">
      <c r="B46" s="233"/>
      <c r="C46" s="233"/>
      <c r="D46" s="233"/>
      <c r="E46" s="264"/>
      <c r="F46" s="264"/>
      <c r="G46" s="264"/>
      <c r="H46" s="233"/>
      <c r="I46" s="263"/>
      <c r="J46" s="263"/>
      <c r="K46" s="233"/>
    </row>
    <row r="47" spans="2:11" ht="15" x14ac:dyDescent="0.15">
      <c r="B47" s="233"/>
      <c r="C47" s="233"/>
      <c r="D47" s="233"/>
      <c r="E47" s="264"/>
      <c r="F47" s="264"/>
      <c r="G47" s="264"/>
      <c r="H47" s="233"/>
      <c r="I47" s="263"/>
      <c r="J47" s="263"/>
      <c r="K47" s="233"/>
    </row>
    <row r="48" spans="2:11" ht="15" x14ac:dyDescent="0.15">
      <c r="B48" s="233"/>
      <c r="C48" s="233"/>
      <c r="D48" s="233"/>
      <c r="E48" s="264"/>
      <c r="F48" s="264"/>
      <c r="G48" s="264"/>
      <c r="H48" s="233"/>
      <c r="I48" s="263"/>
      <c r="J48" s="233"/>
      <c r="K48" s="233"/>
    </row>
    <row r="49" spans="2:11" ht="15" x14ac:dyDescent="0.15">
      <c r="B49" s="233"/>
      <c r="C49" s="233"/>
      <c r="D49" s="233"/>
      <c r="E49" s="264"/>
      <c r="F49" s="264"/>
      <c r="G49" s="264"/>
      <c r="H49" s="233"/>
      <c r="I49" s="263"/>
      <c r="J49" s="263"/>
      <c r="K49" s="233"/>
    </row>
  </sheetData>
  <mergeCells count="36">
    <mergeCell ref="C7:D7"/>
    <mergeCell ref="B3:F3"/>
    <mergeCell ref="H3:L3"/>
    <mergeCell ref="N3:Q3"/>
    <mergeCell ref="S3:U3"/>
    <mergeCell ref="C6:D6"/>
    <mergeCell ref="O18:P18"/>
    <mergeCell ref="C8:D8"/>
    <mergeCell ref="C9:D9"/>
    <mergeCell ref="I10:J10"/>
    <mergeCell ref="I11:J11"/>
    <mergeCell ref="I12:J12"/>
    <mergeCell ref="I13:J13"/>
    <mergeCell ref="C14:D14"/>
    <mergeCell ref="C15:D15"/>
    <mergeCell ref="C16:D16"/>
    <mergeCell ref="C17:D17"/>
    <mergeCell ref="O17:P17"/>
    <mergeCell ref="I28:J28"/>
    <mergeCell ref="O19:P19"/>
    <mergeCell ref="O20:P20"/>
    <mergeCell ref="C22:D22"/>
    <mergeCell ref="C23:D23"/>
    <mergeCell ref="O23:P23"/>
    <mergeCell ref="C24:D24"/>
    <mergeCell ref="O24:P24"/>
    <mergeCell ref="C25:D25"/>
    <mergeCell ref="O25:P25"/>
    <mergeCell ref="I26:J26"/>
    <mergeCell ref="O26:P26"/>
    <mergeCell ref="I27:J27"/>
    <mergeCell ref="I29:J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5AD0-E967-9B4A-B216-8715839F1B55}">
  <dimension ref="B2:U49"/>
  <sheetViews>
    <sheetView topLeftCell="E1" workbookViewId="0">
      <selection activeCell="T21" sqref="T21"/>
    </sheetView>
  </sheetViews>
  <sheetFormatPr baseColWidth="10" defaultColWidth="11.6640625" defaultRowHeight="13" x14ac:dyDescent="0.15"/>
  <cols>
    <col min="1" max="19" width="11.6640625" style="231"/>
    <col min="20" max="20" width="21" style="231" customWidth="1"/>
    <col min="21" max="16384" width="11.6640625" style="231"/>
  </cols>
  <sheetData>
    <row r="2" spans="2:21" ht="14" thickBot="1" x14ac:dyDescent="0.2"/>
    <row r="3" spans="2:21" s="279" customFormat="1" ht="18" thickBot="1" x14ac:dyDescent="0.25">
      <c r="B3" s="332" t="s">
        <v>32</v>
      </c>
      <c r="C3" s="333"/>
      <c r="D3" s="333"/>
      <c r="E3" s="333"/>
      <c r="F3" s="334"/>
      <c r="G3" s="231"/>
      <c r="H3" s="332" t="s">
        <v>33</v>
      </c>
      <c r="I3" s="333"/>
      <c r="J3" s="333"/>
      <c r="K3" s="333"/>
      <c r="L3" s="334"/>
      <c r="M3" s="231"/>
      <c r="N3" s="332" t="s">
        <v>9</v>
      </c>
      <c r="O3" s="333"/>
      <c r="P3" s="333"/>
      <c r="Q3" s="334"/>
      <c r="S3" s="335" t="s">
        <v>27</v>
      </c>
      <c r="T3" s="335"/>
      <c r="U3" s="335"/>
    </row>
    <row r="4" spans="2:21" ht="14" thickBot="1" x14ac:dyDescent="0.2">
      <c r="B4" s="278" t="s">
        <v>73</v>
      </c>
      <c r="E4" s="278" t="s">
        <v>74</v>
      </c>
      <c r="H4" s="278" t="s">
        <v>73</v>
      </c>
      <c r="K4" s="278" t="s">
        <v>74</v>
      </c>
      <c r="N4" s="278" t="s">
        <v>73</v>
      </c>
      <c r="Q4" s="278" t="s">
        <v>74</v>
      </c>
      <c r="S4" s="278" t="s">
        <v>68</v>
      </c>
      <c r="U4" s="278" t="s">
        <v>69</v>
      </c>
    </row>
    <row r="5" spans="2:21" ht="14" thickBot="1" x14ac:dyDescent="0.2">
      <c r="T5" s="233"/>
    </row>
    <row r="6" spans="2:21" ht="14" thickBot="1" x14ac:dyDescent="0.2">
      <c r="B6" s="268">
        <v>1</v>
      </c>
      <c r="C6" s="328" t="s">
        <v>382</v>
      </c>
      <c r="D6" s="329"/>
      <c r="E6" s="271"/>
      <c r="S6" s="233">
        <v>1</v>
      </c>
      <c r="T6" s="233" t="s">
        <v>383</v>
      </c>
      <c r="U6" s="231">
        <v>15</v>
      </c>
    </row>
    <row r="7" spans="2:21" ht="14" thickBot="1" x14ac:dyDescent="0.2">
      <c r="B7" s="268">
        <v>5</v>
      </c>
      <c r="C7" s="328" t="s">
        <v>385</v>
      </c>
      <c r="D7" s="329"/>
      <c r="E7" s="267"/>
      <c r="F7" s="277"/>
      <c r="S7" s="233">
        <v>2</v>
      </c>
      <c r="T7" s="233" t="s">
        <v>381</v>
      </c>
      <c r="U7" s="231">
        <v>9</v>
      </c>
    </row>
    <row r="8" spans="2:21" ht="14" thickBot="1" x14ac:dyDescent="0.2">
      <c r="B8" s="268">
        <v>12</v>
      </c>
      <c r="C8" s="328"/>
      <c r="D8" s="329"/>
      <c r="E8" s="267"/>
      <c r="F8" s="275"/>
      <c r="S8" s="233">
        <v>3</v>
      </c>
      <c r="T8" s="233" t="s">
        <v>382</v>
      </c>
      <c r="U8" s="231">
        <v>5</v>
      </c>
    </row>
    <row r="9" spans="2:21" ht="14" thickBot="1" x14ac:dyDescent="0.2">
      <c r="B9" s="266">
        <v>16</v>
      </c>
      <c r="C9" s="328"/>
      <c r="D9" s="329"/>
      <c r="E9" s="265"/>
      <c r="F9" s="270"/>
      <c r="S9" s="233">
        <v>4</v>
      </c>
      <c r="T9" s="233" t="s">
        <v>472</v>
      </c>
      <c r="U9" s="231">
        <v>3</v>
      </c>
    </row>
    <row r="10" spans="2:21" ht="14" thickBot="1" x14ac:dyDescent="0.2">
      <c r="F10" s="270"/>
      <c r="H10" s="268" t="s">
        <v>28</v>
      </c>
      <c r="I10" s="328" t="s">
        <v>382</v>
      </c>
      <c r="J10" s="329"/>
      <c r="K10" s="271">
        <v>1</v>
      </c>
      <c r="S10" s="233">
        <v>5</v>
      </c>
      <c r="T10" s="233" t="s">
        <v>392</v>
      </c>
      <c r="U10" s="231">
        <v>1</v>
      </c>
    </row>
    <row r="11" spans="2:21" ht="14" thickBot="1" x14ac:dyDescent="0.2">
      <c r="F11" s="270"/>
      <c r="G11" s="272"/>
      <c r="H11" s="268" t="s">
        <v>30</v>
      </c>
      <c r="I11" s="328" t="s">
        <v>385</v>
      </c>
      <c r="J11" s="329"/>
      <c r="K11" s="267">
        <v>3</v>
      </c>
      <c r="L11" s="272"/>
      <c r="S11" s="233">
        <v>6</v>
      </c>
      <c r="T11" s="233" t="s">
        <v>385</v>
      </c>
    </row>
    <row r="12" spans="2:21" ht="14" thickBot="1" x14ac:dyDescent="0.2">
      <c r="F12" s="270"/>
      <c r="H12" s="268" t="s">
        <v>29</v>
      </c>
      <c r="I12" s="328" t="s">
        <v>386</v>
      </c>
      <c r="J12" s="329"/>
      <c r="K12" s="267">
        <v>2</v>
      </c>
      <c r="L12" s="275"/>
      <c r="S12" s="233">
        <v>7</v>
      </c>
      <c r="T12" s="233"/>
    </row>
    <row r="13" spans="2:21" ht="14" thickBot="1" x14ac:dyDescent="0.2">
      <c r="F13" s="270"/>
      <c r="H13" s="266" t="s">
        <v>31</v>
      </c>
      <c r="I13" s="328"/>
      <c r="J13" s="329"/>
      <c r="K13" s="265"/>
      <c r="L13" s="270"/>
      <c r="S13" s="233">
        <v>8</v>
      </c>
      <c r="T13" s="233"/>
    </row>
    <row r="14" spans="2:21" ht="14" thickBot="1" x14ac:dyDescent="0.2">
      <c r="B14" s="268">
        <v>13</v>
      </c>
      <c r="C14" s="328"/>
      <c r="D14" s="329"/>
      <c r="E14" s="271"/>
      <c r="F14" s="270"/>
      <c r="L14" s="270"/>
      <c r="S14" s="233" t="s">
        <v>34</v>
      </c>
      <c r="T14" s="233"/>
    </row>
    <row r="15" spans="2:21" ht="14" thickBot="1" x14ac:dyDescent="0.2">
      <c r="B15" s="268">
        <v>9</v>
      </c>
      <c r="C15" s="328"/>
      <c r="D15" s="329"/>
      <c r="E15" s="267"/>
      <c r="F15" s="269"/>
      <c r="L15" s="270"/>
      <c r="S15" s="233"/>
      <c r="T15" s="233"/>
    </row>
    <row r="16" spans="2:21" ht="14" thickBot="1" x14ac:dyDescent="0.2">
      <c r="B16" s="268">
        <v>8</v>
      </c>
      <c r="C16" s="328"/>
      <c r="D16" s="329"/>
      <c r="E16" s="267"/>
      <c r="L16" s="270"/>
      <c r="S16" s="233"/>
      <c r="T16" s="233"/>
    </row>
    <row r="17" spans="2:20" ht="14" thickBot="1" x14ac:dyDescent="0.2">
      <c r="B17" s="266">
        <v>4</v>
      </c>
      <c r="C17" s="328" t="s">
        <v>386</v>
      </c>
      <c r="D17" s="329"/>
      <c r="E17" s="265"/>
      <c r="L17" s="270"/>
      <c r="N17" s="274" t="s">
        <v>28</v>
      </c>
      <c r="O17" s="328" t="s">
        <v>382</v>
      </c>
      <c r="P17" s="329"/>
      <c r="Q17" s="271">
        <v>3</v>
      </c>
      <c r="S17" s="233"/>
      <c r="T17" s="233"/>
    </row>
    <row r="18" spans="2:20" ht="14" thickBot="1" x14ac:dyDescent="0.2">
      <c r="L18" s="270"/>
      <c r="M18" s="272"/>
      <c r="N18" s="274" t="s">
        <v>31</v>
      </c>
      <c r="O18" s="328" t="s">
        <v>383</v>
      </c>
      <c r="P18" s="329"/>
      <c r="Q18" s="267">
        <v>1</v>
      </c>
      <c r="S18" s="233"/>
      <c r="T18" s="233"/>
    </row>
    <row r="19" spans="2:20" ht="14" thickBot="1" x14ac:dyDescent="0.2">
      <c r="L19" s="270"/>
      <c r="N19" s="274" t="s">
        <v>29</v>
      </c>
      <c r="O19" s="328" t="s">
        <v>381</v>
      </c>
      <c r="P19" s="329"/>
      <c r="Q19" s="267">
        <v>2</v>
      </c>
    </row>
    <row r="20" spans="2:20" ht="14" thickBot="1" x14ac:dyDescent="0.2">
      <c r="L20" s="270"/>
      <c r="N20" s="273" t="s">
        <v>30</v>
      </c>
      <c r="O20" s="328" t="s">
        <v>386</v>
      </c>
      <c r="P20" s="329"/>
      <c r="Q20" s="265">
        <v>4</v>
      </c>
    </row>
    <row r="21" spans="2:20" ht="14" thickBot="1" x14ac:dyDescent="0.2">
      <c r="L21" s="270"/>
    </row>
    <row r="22" spans="2:20" ht="14" thickBot="1" x14ac:dyDescent="0.2">
      <c r="B22" s="268">
        <v>3</v>
      </c>
      <c r="C22" s="328" t="s">
        <v>381</v>
      </c>
      <c r="D22" s="329"/>
      <c r="E22" s="271"/>
      <c r="L22" s="270"/>
      <c r="N22" s="276" t="s">
        <v>460</v>
      </c>
    </row>
    <row r="23" spans="2:20" ht="14" thickBot="1" x14ac:dyDescent="0.2">
      <c r="B23" s="268">
        <v>7</v>
      </c>
      <c r="C23" s="328"/>
      <c r="D23" s="329"/>
      <c r="E23" s="267"/>
      <c r="F23" s="272"/>
      <c r="L23" s="270"/>
      <c r="N23" s="273" t="s">
        <v>28</v>
      </c>
      <c r="O23" s="328" t="s">
        <v>392</v>
      </c>
      <c r="P23" s="329"/>
      <c r="Q23" s="280">
        <v>5</v>
      </c>
    </row>
    <row r="24" spans="2:20" ht="14" thickBot="1" x14ac:dyDescent="0.2">
      <c r="B24" s="268">
        <v>10</v>
      </c>
      <c r="C24" s="328"/>
      <c r="D24" s="329"/>
      <c r="E24" s="267"/>
      <c r="F24" s="275"/>
      <c r="L24" s="270"/>
      <c r="N24" s="274" t="s">
        <v>31</v>
      </c>
      <c r="O24" s="328" t="s">
        <v>385</v>
      </c>
      <c r="P24" s="329"/>
      <c r="Q24" s="267">
        <v>6</v>
      </c>
    </row>
    <row r="25" spans="2:20" ht="14" thickBot="1" x14ac:dyDescent="0.2">
      <c r="B25" s="266">
        <v>14</v>
      </c>
      <c r="C25" s="328"/>
      <c r="D25" s="329"/>
      <c r="E25" s="265"/>
      <c r="F25" s="270"/>
      <c r="L25" s="270"/>
      <c r="N25" s="274" t="s">
        <v>29</v>
      </c>
      <c r="O25" s="328"/>
      <c r="P25" s="329"/>
      <c r="Q25" s="267"/>
    </row>
    <row r="26" spans="2:20" ht="14" thickBot="1" x14ac:dyDescent="0.2">
      <c r="F26" s="270"/>
      <c r="H26" s="268" t="s">
        <v>29</v>
      </c>
      <c r="I26" s="328" t="s">
        <v>381</v>
      </c>
      <c r="J26" s="329"/>
      <c r="K26" s="271">
        <v>1</v>
      </c>
      <c r="L26" s="270"/>
      <c r="N26" s="273" t="s">
        <v>30</v>
      </c>
      <c r="O26" s="328"/>
      <c r="P26" s="329"/>
      <c r="Q26" s="265"/>
    </row>
    <row r="27" spans="2:20" ht="14" thickBot="1" x14ac:dyDescent="0.2">
      <c r="F27" s="270"/>
      <c r="G27" s="272"/>
      <c r="H27" s="268" t="s">
        <v>30</v>
      </c>
      <c r="I27" s="328" t="s">
        <v>392</v>
      </c>
      <c r="J27" s="329"/>
      <c r="K27" s="267">
        <v>3</v>
      </c>
      <c r="L27" s="269"/>
    </row>
    <row r="28" spans="2:20" ht="14" thickBot="1" x14ac:dyDescent="0.2">
      <c r="F28" s="270"/>
      <c r="H28" s="268" t="s">
        <v>28</v>
      </c>
      <c r="I28" s="328" t="s">
        <v>383</v>
      </c>
      <c r="J28" s="329"/>
      <c r="K28" s="267">
        <v>2</v>
      </c>
    </row>
    <row r="29" spans="2:20" ht="14" thickBot="1" x14ac:dyDescent="0.2">
      <c r="F29" s="270"/>
      <c r="H29" s="266" t="s">
        <v>31</v>
      </c>
      <c r="I29" s="328"/>
      <c r="J29" s="329"/>
      <c r="K29" s="265"/>
    </row>
    <row r="30" spans="2:20" ht="14" thickBot="1" x14ac:dyDescent="0.2">
      <c r="B30" s="268">
        <v>15</v>
      </c>
      <c r="C30" s="328"/>
      <c r="D30" s="329"/>
      <c r="E30" s="271"/>
      <c r="F30" s="270"/>
    </row>
    <row r="31" spans="2:20" ht="14" thickBot="1" x14ac:dyDescent="0.2">
      <c r="B31" s="268">
        <v>11</v>
      </c>
      <c r="C31" s="328"/>
      <c r="D31" s="329"/>
      <c r="E31" s="267"/>
      <c r="F31" s="269"/>
    </row>
    <row r="32" spans="2:20" ht="14" thickBot="1" x14ac:dyDescent="0.2">
      <c r="B32" s="268">
        <v>6</v>
      </c>
      <c r="C32" s="328" t="s">
        <v>392</v>
      </c>
      <c r="D32" s="329"/>
      <c r="E32" s="267"/>
    </row>
    <row r="33" spans="2:11" ht="14" thickBot="1" x14ac:dyDescent="0.2">
      <c r="B33" s="266">
        <v>2</v>
      </c>
      <c r="C33" s="328" t="s">
        <v>383</v>
      </c>
      <c r="D33" s="329"/>
      <c r="E33" s="265"/>
    </row>
    <row r="35" spans="2:11" ht="15" x14ac:dyDescent="0.15">
      <c r="B35" s="233"/>
      <c r="C35" s="233"/>
      <c r="D35" s="233"/>
      <c r="E35" s="264"/>
      <c r="F35" s="264"/>
      <c r="G35" s="264"/>
      <c r="H35" s="233"/>
      <c r="I35" s="263"/>
      <c r="J35" s="263"/>
      <c r="K35" s="233"/>
    </row>
    <row r="36" spans="2:11" ht="15" x14ac:dyDescent="0.15">
      <c r="B36" s="233"/>
      <c r="C36" s="233"/>
      <c r="D36" s="233"/>
      <c r="E36" s="264"/>
      <c r="F36" s="264"/>
      <c r="G36" s="264"/>
      <c r="H36" s="233"/>
      <c r="I36" s="263"/>
      <c r="J36" s="233"/>
      <c r="K36" s="233"/>
    </row>
    <row r="37" spans="2:11" ht="15" x14ac:dyDescent="0.15">
      <c r="B37" s="233"/>
      <c r="C37" s="233"/>
      <c r="D37" s="233"/>
      <c r="E37" s="264"/>
      <c r="F37" s="264"/>
      <c r="G37" s="264"/>
      <c r="H37" s="233"/>
      <c r="I37" s="263"/>
      <c r="J37" s="263"/>
      <c r="K37" s="233"/>
    </row>
    <row r="38" spans="2:11" ht="15" x14ac:dyDescent="0.15">
      <c r="B38" s="233"/>
      <c r="C38" s="233"/>
      <c r="D38" s="233"/>
      <c r="E38" s="264"/>
      <c r="F38" s="264"/>
      <c r="G38" s="264"/>
      <c r="H38" s="233"/>
      <c r="I38" s="263"/>
      <c r="J38" s="233"/>
      <c r="K38" s="233"/>
    </row>
    <row r="39" spans="2:11" ht="15" x14ac:dyDescent="0.15">
      <c r="B39" s="233"/>
      <c r="C39" s="233"/>
      <c r="D39" s="233"/>
      <c r="E39" s="264"/>
      <c r="F39" s="264"/>
      <c r="G39" s="264"/>
      <c r="H39" s="233"/>
      <c r="I39" s="263"/>
      <c r="J39" s="263"/>
      <c r="K39" s="233"/>
    </row>
    <row r="40" spans="2:11" ht="15" x14ac:dyDescent="0.15">
      <c r="B40" s="233"/>
      <c r="C40" s="233"/>
      <c r="D40" s="233"/>
      <c r="E40" s="264"/>
      <c r="F40" s="264"/>
      <c r="G40" s="264"/>
      <c r="H40" s="233"/>
      <c r="I40" s="263"/>
      <c r="J40" s="263"/>
      <c r="K40" s="233"/>
    </row>
    <row r="41" spans="2:11" ht="15" x14ac:dyDescent="0.15">
      <c r="B41" s="233"/>
      <c r="C41" s="233"/>
      <c r="D41" s="233"/>
      <c r="E41" s="264"/>
      <c r="F41" s="264"/>
      <c r="G41" s="264"/>
      <c r="H41" s="233"/>
      <c r="I41" s="263"/>
      <c r="J41" s="263"/>
      <c r="K41" s="233"/>
    </row>
    <row r="42" spans="2:11" ht="15" x14ac:dyDescent="0.15">
      <c r="B42" s="233"/>
      <c r="C42" s="233"/>
      <c r="D42" s="233"/>
      <c r="E42" s="264"/>
      <c r="F42" s="264"/>
      <c r="G42" s="264"/>
      <c r="H42" s="233"/>
      <c r="I42" s="263"/>
      <c r="J42" s="233"/>
      <c r="K42" s="233"/>
    </row>
    <row r="43" spans="2:11" ht="15" x14ac:dyDescent="0.15">
      <c r="B43" s="233"/>
      <c r="C43" s="233"/>
      <c r="D43" s="233"/>
      <c r="E43" s="264"/>
      <c r="F43" s="264"/>
      <c r="G43" s="264"/>
      <c r="H43" s="233"/>
      <c r="I43" s="263"/>
      <c r="J43" s="263"/>
      <c r="K43" s="233"/>
    </row>
    <row r="44" spans="2:11" ht="15" x14ac:dyDescent="0.15">
      <c r="B44" s="233"/>
      <c r="C44" s="233"/>
      <c r="D44" s="233"/>
      <c r="E44" s="264"/>
      <c r="F44" s="264"/>
      <c r="G44" s="264"/>
      <c r="H44" s="233"/>
      <c r="I44" s="263"/>
      <c r="J44" s="233"/>
      <c r="K44" s="233"/>
    </row>
    <row r="45" spans="2:11" ht="15" x14ac:dyDescent="0.15">
      <c r="B45" s="233"/>
      <c r="C45" s="233"/>
      <c r="D45" s="233"/>
      <c r="E45" s="264"/>
      <c r="F45" s="264"/>
      <c r="G45" s="264"/>
      <c r="H45" s="233"/>
      <c r="I45" s="263"/>
      <c r="J45" s="233"/>
      <c r="K45" s="233"/>
    </row>
    <row r="46" spans="2:11" ht="15" x14ac:dyDescent="0.15">
      <c r="B46" s="233"/>
      <c r="C46" s="233"/>
      <c r="D46" s="233"/>
      <c r="E46" s="264"/>
      <c r="F46" s="264"/>
      <c r="G46" s="264"/>
      <c r="H46" s="233"/>
      <c r="I46" s="263"/>
      <c r="J46" s="263"/>
      <c r="K46" s="233"/>
    </row>
    <row r="47" spans="2:11" ht="15" x14ac:dyDescent="0.15">
      <c r="B47" s="233"/>
      <c r="C47" s="233"/>
      <c r="D47" s="233"/>
      <c r="E47" s="264"/>
      <c r="F47" s="264"/>
      <c r="G47" s="264"/>
      <c r="H47" s="233"/>
      <c r="I47" s="263"/>
      <c r="J47" s="263"/>
      <c r="K47" s="233"/>
    </row>
    <row r="48" spans="2:11" ht="15" x14ac:dyDescent="0.15">
      <c r="B48" s="233"/>
      <c r="C48" s="233"/>
      <c r="D48" s="233"/>
      <c r="E48" s="264"/>
      <c r="F48" s="264"/>
      <c r="G48" s="264"/>
      <c r="H48" s="233"/>
      <c r="I48" s="263"/>
      <c r="J48" s="233"/>
      <c r="K48" s="233"/>
    </row>
    <row r="49" spans="2:11" ht="15" x14ac:dyDescent="0.15">
      <c r="B49" s="233"/>
      <c r="C49" s="233"/>
      <c r="D49" s="233"/>
      <c r="E49" s="264"/>
      <c r="F49" s="264"/>
      <c r="G49" s="264"/>
      <c r="H49" s="233"/>
      <c r="I49" s="263"/>
      <c r="J49" s="263"/>
      <c r="K49" s="233"/>
    </row>
  </sheetData>
  <mergeCells count="36">
    <mergeCell ref="C7:D7"/>
    <mergeCell ref="B3:F3"/>
    <mergeCell ref="H3:L3"/>
    <mergeCell ref="N3:Q3"/>
    <mergeCell ref="S3:U3"/>
    <mergeCell ref="C6:D6"/>
    <mergeCell ref="O18:P18"/>
    <mergeCell ref="C8:D8"/>
    <mergeCell ref="C9:D9"/>
    <mergeCell ref="I10:J10"/>
    <mergeCell ref="I11:J11"/>
    <mergeCell ref="I12:J12"/>
    <mergeCell ref="I13:J13"/>
    <mergeCell ref="C14:D14"/>
    <mergeCell ref="C15:D15"/>
    <mergeCell ref="C16:D16"/>
    <mergeCell ref="C17:D17"/>
    <mergeCell ref="O17:P17"/>
    <mergeCell ref="I28:J28"/>
    <mergeCell ref="O19:P19"/>
    <mergeCell ref="O20:P20"/>
    <mergeCell ref="C22:D22"/>
    <mergeCell ref="C23:D23"/>
    <mergeCell ref="O23:P23"/>
    <mergeCell ref="C24:D24"/>
    <mergeCell ref="O24:P24"/>
    <mergeCell ref="C25:D25"/>
    <mergeCell ref="O25:P25"/>
    <mergeCell ref="I26:J26"/>
    <mergeCell ref="O26:P26"/>
    <mergeCell ref="I27:J27"/>
    <mergeCell ref="I29:J29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7AF9-DC39-F64C-B18E-33DDFE6A0D2B}">
  <dimension ref="B2:G28"/>
  <sheetViews>
    <sheetView workbookViewId="0">
      <selection activeCell="I38" sqref="I38"/>
    </sheetView>
  </sheetViews>
  <sheetFormatPr baseColWidth="10" defaultColWidth="11.6640625" defaultRowHeight="13" x14ac:dyDescent="0.15"/>
  <cols>
    <col min="1" max="1" width="11.6640625" style="231"/>
    <col min="2" max="2" width="23.1640625" style="233" customWidth="1"/>
    <col min="3" max="3" width="24.5" style="281" customWidth="1"/>
    <col min="4" max="4" width="23.5" style="233" customWidth="1"/>
    <col min="5" max="5" width="23" style="281" customWidth="1"/>
    <col min="6" max="6" width="23.1640625" style="233" customWidth="1"/>
    <col min="7" max="7" width="23" style="231" customWidth="1"/>
    <col min="8" max="16384" width="11.6640625" style="231"/>
  </cols>
  <sheetData>
    <row r="2" spans="2:7" s="285" customFormat="1" ht="16" x14ac:dyDescent="0.2">
      <c r="B2" s="287" t="s">
        <v>35</v>
      </c>
      <c r="C2" s="286" t="s">
        <v>18</v>
      </c>
      <c r="D2" s="287" t="s">
        <v>36</v>
      </c>
      <c r="E2" s="286" t="s">
        <v>18</v>
      </c>
      <c r="F2" s="287" t="s">
        <v>37</v>
      </c>
      <c r="G2" s="286" t="s">
        <v>18</v>
      </c>
    </row>
    <row r="3" spans="2:7" ht="16" x14ac:dyDescent="0.2">
      <c r="B3" s="288">
        <v>1</v>
      </c>
      <c r="C3" s="284" t="s">
        <v>396</v>
      </c>
      <c r="D3" s="288">
        <v>1</v>
      </c>
      <c r="E3" s="284" t="s">
        <v>383</v>
      </c>
      <c r="F3" s="283">
        <v>1</v>
      </c>
      <c r="G3" s="282" t="s">
        <v>381</v>
      </c>
    </row>
    <row r="4" spans="2:7" ht="16" x14ac:dyDescent="0.2">
      <c r="B4" s="288">
        <v>2</v>
      </c>
      <c r="C4" s="284" t="s">
        <v>384</v>
      </c>
      <c r="D4" s="288">
        <v>2</v>
      </c>
      <c r="E4" s="284" t="s">
        <v>382</v>
      </c>
      <c r="F4" s="283">
        <v>2</v>
      </c>
      <c r="G4" s="282"/>
    </row>
    <row r="5" spans="2:7" ht="16" x14ac:dyDescent="0.2">
      <c r="B5" s="288">
        <v>3</v>
      </c>
      <c r="C5" s="284" t="s">
        <v>465</v>
      </c>
      <c r="D5" s="288">
        <v>3</v>
      </c>
      <c r="E5" s="284" t="s">
        <v>386</v>
      </c>
      <c r="F5" s="283">
        <v>3</v>
      </c>
      <c r="G5" s="282"/>
    </row>
    <row r="6" spans="2:7" ht="16" x14ac:dyDescent="0.2">
      <c r="B6" s="288">
        <v>4</v>
      </c>
      <c r="C6" s="284"/>
      <c r="D6" s="288">
        <v>4</v>
      </c>
      <c r="E6" s="284"/>
      <c r="F6" s="283">
        <v>4</v>
      </c>
      <c r="G6" s="282"/>
    </row>
    <row r="7" spans="2:7" ht="16" x14ac:dyDescent="0.2">
      <c r="B7" s="288">
        <v>5</v>
      </c>
      <c r="C7" s="284"/>
      <c r="D7" s="288">
        <v>5</v>
      </c>
      <c r="E7" s="284"/>
      <c r="F7" s="283">
        <v>5</v>
      </c>
      <c r="G7" s="282"/>
    </row>
    <row r="9" spans="2:7" s="285" customFormat="1" ht="16" x14ac:dyDescent="0.2">
      <c r="B9" s="287" t="s">
        <v>38</v>
      </c>
      <c r="C9" s="286" t="s">
        <v>18</v>
      </c>
      <c r="D9" s="287" t="s">
        <v>75</v>
      </c>
      <c r="E9" s="286" t="s">
        <v>18</v>
      </c>
      <c r="F9" s="287" t="s">
        <v>76</v>
      </c>
      <c r="G9" s="286" t="s">
        <v>18</v>
      </c>
    </row>
    <row r="10" spans="2:7" ht="16" x14ac:dyDescent="0.2">
      <c r="B10" s="288">
        <v>1</v>
      </c>
      <c r="C10" s="284" t="s">
        <v>397</v>
      </c>
      <c r="D10" s="288">
        <v>1</v>
      </c>
      <c r="E10" s="284" t="s">
        <v>415</v>
      </c>
      <c r="F10" s="283">
        <v>1</v>
      </c>
      <c r="G10" s="282" t="s">
        <v>428</v>
      </c>
    </row>
    <row r="11" spans="2:7" ht="16" x14ac:dyDescent="0.2">
      <c r="B11" s="288">
        <v>2</v>
      </c>
      <c r="C11" s="284" t="s">
        <v>475</v>
      </c>
      <c r="D11" s="288">
        <v>2</v>
      </c>
      <c r="E11" s="284" t="s">
        <v>427</v>
      </c>
      <c r="F11" s="283">
        <v>2</v>
      </c>
      <c r="G11" s="282" t="s">
        <v>467</v>
      </c>
    </row>
    <row r="12" spans="2:7" ht="16" x14ac:dyDescent="0.2">
      <c r="B12" s="288">
        <v>3</v>
      </c>
      <c r="C12" s="284" t="s">
        <v>474</v>
      </c>
      <c r="D12" s="288">
        <v>3</v>
      </c>
      <c r="E12" s="284" t="s">
        <v>420</v>
      </c>
      <c r="F12" s="283">
        <v>3</v>
      </c>
      <c r="G12" s="282" t="s">
        <v>473</v>
      </c>
    </row>
    <row r="13" spans="2:7" ht="16" x14ac:dyDescent="0.2">
      <c r="B13" s="288">
        <v>4</v>
      </c>
      <c r="C13" s="284"/>
      <c r="D13" s="288">
        <v>4</v>
      </c>
      <c r="E13" s="284"/>
      <c r="F13" s="283">
        <v>4</v>
      </c>
      <c r="G13" s="282"/>
    </row>
    <row r="14" spans="2:7" ht="16" x14ac:dyDescent="0.2">
      <c r="B14" s="288">
        <v>5</v>
      </c>
      <c r="C14" s="284"/>
      <c r="D14" s="288">
        <v>5</v>
      </c>
      <c r="E14" s="284"/>
      <c r="F14" s="283">
        <v>5</v>
      </c>
      <c r="G14" s="282"/>
    </row>
    <row r="16" spans="2:7" s="285" customFormat="1" ht="16" x14ac:dyDescent="0.2">
      <c r="B16" s="287" t="s">
        <v>39</v>
      </c>
      <c r="C16" s="286" t="s">
        <v>18</v>
      </c>
      <c r="D16" s="287" t="s">
        <v>77</v>
      </c>
      <c r="E16" s="286" t="s">
        <v>18</v>
      </c>
      <c r="F16" s="287" t="s">
        <v>78</v>
      </c>
      <c r="G16" s="286" t="s">
        <v>18</v>
      </c>
    </row>
    <row r="17" spans="2:7" ht="16" x14ac:dyDescent="0.2">
      <c r="B17" s="288">
        <v>1</v>
      </c>
      <c r="C17" s="284" t="s">
        <v>379</v>
      </c>
      <c r="D17" s="283">
        <v>1</v>
      </c>
      <c r="E17" s="284"/>
      <c r="F17" s="283">
        <v>1</v>
      </c>
      <c r="G17" s="282"/>
    </row>
    <row r="18" spans="2:7" ht="16" x14ac:dyDescent="0.2">
      <c r="B18" s="288">
        <v>2</v>
      </c>
      <c r="C18" s="284"/>
      <c r="D18" s="283">
        <v>2</v>
      </c>
      <c r="E18" s="284"/>
      <c r="F18" s="283">
        <v>2</v>
      </c>
      <c r="G18" s="282"/>
    </row>
    <row r="19" spans="2:7" ht="16" x14ac:dyDescent="0.2">
      <c r="B19" s="288">
        <v>3</v>
      </c>
      <c r="C19" s="284"/>
      <c r="D19" s="283">
        <v>3</v>
      </c>
      <c r="E19" s="284"/>
      <c r="F19" s="283">
        <v>3</v>
      </c>
      <c r="G19" s="282"/>
    </row>
    <row r="20" spans="2:7" ht="16" x14ac:dyDescent="0.2">
      <c r="B20" s="288">
        <v>4</v>
      </c>
      <c r="C20" s="284"/>
      <c r="D20" s="283">
        <v>4</v>
      </c>
      <c r="E20" s="284"/>
      <c r="F20" s="283">
        <v>4</v>
      </c>
      <c r="G20" s="282"/>
    </row>
    <row r="21" spans="2:7" ht="16" x14ac:dyDescent="0.2">
      <c r="B21" s="288">
        <v>5</v>
      </c>
      <c r="C21" s="284"/>
      <c r="D21" s="283">
        <v>5</v>
      </c>
      <c r="E21" s="284"/>
      <c r="F21" s="283">
        <v>5</v>
      </c>
      <c r="G21" s="282"/>
    </row>
    <row r="23" spans="2:7" s="285" customFormat="1" ht="16" x14ac:dyDescent="0.2">
      <c r="B23" s="287" t="s">
        <v>40</v>
      </c>
      <c r="C23" s="286" t="s">
        <v>18</v>
      </c>
      <c r="D23" s="287" t="s">
        <v>79</v>
      </c>
      <c r="E23" s="286" t="s">
        <v>18</v>
      </c>
      <c r="F23" s="287" t="s">
        <v>80</v>
      </c>
      <c r="G23" s="286" t="s">
        <v>18</v>
      </c>
    </row>
    <row r="24" spans="2:7" ht="16" x14ac:dyDescent="0.2">
      <c r="B24" s="283">
        <v>1</v>
      </c>
      <c r="C24" s="284" t="s">
        <v>380</v>
      </c>
      <c r="D24" s="283">
        <v>1</v>
      </c>
      <c r="E24" s="284" t="s">
        <v>415</v>
      </c>
      <c r="F24" s="283">
        <v>1</v>
      </c>
      <c r="G24" s="282" t="s">
        <v>377</v>
      </c>
    </row>
    <row r="25" spans="2:7" ht="16" x14ac:dyDescent="0.2">
      <c r="B25" s="283">
        <v>2</v>
      </c>
      <c r="C25" s="284" t="s">
        <v>457</v>
      </c>
      <c r="D25" s="283">
        <v>2</v>
      </c>
      <c r="E25" s="284" t="s">
        <v>375</v>
      </c>
      <c r="F25" s="283">
        <v>2</v>
      </c>
      <c r="G25" s="282"/>
    </row>
    <row r="26" spans="2:7" ht="16" x14ac:dyDescent="0.2">
      <c r="B26" s="283">
        <v>3</v>
      </c>
      <c r="C26" s="284"/>
      <c r="D26" s="283">
        <v>3</v>
      </c>
      <c r="E26" s="284" t="s">
        <v>376</v>
      </c>
      <c r="F26" s="283">
        <v>3</v>
      </c>
      <c r="G26" s="282"/>
    </row>
    <row r="27" spans="2:7" ht="16" x14ac:dyDescent="0.2">
      <c r="B27" s="283">
        <v>4</v>
      </c>
      <c r="C27" s="284"/>
      <c r="D27" s="283">
        <v>4</v>
      </c>
      <c r="E27" s="284"/>
      <c r="F27" s="283">
        <v>4</v>
      </c>
      <c r="G27" s="282"/>
    </row>
    <row r="28" spans="2:7" ht="16" x14ac:dyDescent="0.2">
      <c r="B28" s="283">
        <v>5</v>
      </c>
      <c r="C28" s="284"/>
      <c r="D28" s="283">
        <v>5</v>
      </c>
      <c r="E28" s="284"/>
      <c r="F28" s="283">
        <v>5</v>
      </c>
      <c r="G28" s="282"/>
    </row>
  </sheetData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917"/>
  <sheetViews>
    <sheetView zoomScaleNormal="100" workbookViewId="0">
      <selection activeCell="P10" sqref="P10"/>
    </sheetView>
  </sheetViews>
  <sheetFormatPr baseColWidth="10" defaultColWidth="12.6640625" defaultRowHeight="15" customHeight="1" x14ac:dyDescent="0.15"/>
  <cols>
    <col min="1" max="1" width="11.5" customWidth="1"/>
    <col min="2" max="2" width="8.1640625" customWidth="1"/>
    <col min="3" max="3" width="14.6640625" customWidth="1"/>
    <col min="4" max="4" width="22" customWidth="1"/>
    <col min="5" max="6" width="11.5" customWidth="1"/>
    <col min="7" max="7" width="12.33203125" customWidth="1"/>
    <col min="8" max="8" width="1.6640625" customWidth="1"/>
    <col min="9" max="9" width="11.5" customWidth="1"/>
    <col min="10" max="10" width="11.5" hidden="1" customWidth="1"/>
    <col min="11" max="12" width="11.5" customWidth="1"/>
    <col min="13" max="13" width="1.6640625" customWidth="1"/>
    <col min="14" max="14" width="11.5" customWidth="1"/>
    <col min="15" max="15" width="11.5" hidden="1" customWidth="1"/>
    <col min="16" max="17" width="11.5" customWidth="1"/>
    <col min="18" max="18" width="1.6640625" customWidth="1"/>
    <col min="19" max="32" width="11.5" customWidth="1"/>
  </cols>
  <sheetData>
    <row r="1" spans="1:32" ht="12.75" customHeight="1" thickBot="1" x14ac:dyDescent="0.2">
      <c r="A1" s="2"/>
      <c r="B1" s="1"/>
      <c r="C1" s="1"/>
      <c r="D1" s="1"/>
      <c r="E1" s="1"/>
      <c r="F1" s="1"/>
      <c r="G1" s="1"/>
      <c r="I1" s="1"/>
      <c r="J1" s="1"/>
      <c r="K1" s="1"/>
      <c r="L1" s="1"/>
      <c r="N1" s="1"/>
      <c r="O1" s="1"/>
      <c r="P1" s="1"/>
      <c r="Q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2" ht="12.75" customHeight="1" x14ac:dyDescent="0.15">
      <c r="A2" s="354" t="s">
        <v>2</v>
      </c>
      <c r="B2" s="355"/>
      <c r="C2" s="356" t="s">
        <v>82</v>
      </c>
      <c r="D2" s="357"/>
      <c r="E2" s="1"/>
      <c r="F2" s="1"/>
      <c r="G2" s="1"/>
      <c r="I2" s="1"/>
      <c r="J2" s="1"/>
      <c r="K2" s="1"/>
      <c r="L2" s="1"/>
      <c r="N2" s="1"/>
      <c r="O2" s="1"/>
      <c r="P2" s="1"/>
      <c r="Q2" s="1"/>
      <c r="S2" s="1"/>
      <c r="T2" s="1"/>
      <c r="U2" s="1"/>
      <c r="V2" s="1"/>
      <c r="W2" s="64" t="s">
        <v>90</v>
      </c>
      <c r="X2" s="55"/>
      <c r="Y2" s="49"/>
      <c r="Z2" s="1"/>
      <c r="AA2" s="1"/>
      <c r="AB2" s="1"/>
      <c r="AC2" s="1"/>
      <c r="AD2" s="1"/>
    </row>
    <row r="3" spans="1:32" ht="12.75" customHeight="1" x14ac:dyDescent="0.15">
      <c r="A3" s="358" t="s">
        <v>3</v>
      </c>
      <c r="B3" s="359"/>
      <c r="C3" s="352" t="s">
        <v>11</v>
      </c>
      <c r="D3" s="353"/>
      <c r="E3" s="1"/>
      <c r="F3" s="1"/>
      <c r="G3" s="1"/>
      <c r="I3" s="1"/>
      <c r="J3" s="1"/>
      <c r="K3" s="1"/>
      <c r="L3" s="1"/>
      <c r="N3" s="1"/>
      <c r="O3" s="1"/>
      <c r="P3" s="1"/>
      <c r="Q3" s="1"/>
      <c r="S3" s="1"/>
      <c r="T3" s="1"/>
      <c r="U3" s="1"/>
      <c r="V3" s="1"/>
      <c r="W3" s="339" t="s">
        <v>91</v>
      </c>
      <c r="X3" s="340"/>
      <c r="Y3" s="341"/>
      <c r="Z3" s="1"/>
      <c r="AA3" s="1"/>
      <c r="AB3" s="1"/>
      <c r="AC3" s="1"/>
      <c r="AD3" s="1"/>
    </row>
    <row r="4" spans="1:32" ht="12.75" customHeight="1" x14ac:dyDescent="0.15">
      <c r="A4" s="358" t="s">
        <v>4</v>
      </c>
      <c r="B4" s="359"/>
      <c r="C4" s="352" t="s">
        <v>10</v>
      </c>
      <c r="D4" s="353"/>
      <c r="E4" s="1"/>
      <c r="F4" s="1"/>
      <c r="G4" s="1"/>
      <c r="I4" s="1"/>
      <c r="J4" s="1"/>
      <c r="K4" s="1"/>
      <c r="L4" s="1"/>
      <c r="N4" s="1"/>
      <c r="O4" s="1"/>
      <c r="P4" s="1"/>
      <c r="Q4" s="1"/>
      <c r="S4" s="1"/>
      <c r="T4" s="1"/>
      <c r="U4" s="1"/>
      <c r="V4" s="1"/>
      <c r="W4" s="342" t="s">
        <v>92</v>
      </c>
      <c r="X4" s="343"/>
      <c r="Y4" s="344"/>
      <c r="Z4" s="1"/>
      <c r="AA4" s="1"/>
      <c r="AB4" s="1"/>
      <c r="AC4" s="1"/>
      <c r="AD4" s="1"/>
    </row>
    <row r="5" spans="1:32" ht="12.75" customHeight="1" x14ac:dyDescent="0.15">
      <c r="A5" s="358" t="s">
        <v>5</v>
      </c>
      <c r="B5" s="359"/>
      <c r="C5" s="352" t="s">
        <v>12</v>
      </c>
      <c r="D5" s="353"/>
      <c r="E5" s="1"/>
      <c r="F5" s="1"/>
      <c r="G5" s="1"/>
      <c r="I5" s="1"/>
      <c r="J5" s="1"/>
      <c r="K5" s="1"/>
      <c r="L5" s="1"/>
      <c r="N5" s="1"/>
      <c r="O5" s="1"/>
      <c r="P5" s="1"/>
      <c r="Q5" s="1"/>
      <c r="S5" s="1"/>
      <c r="T5" s="1"/>
      <c r="U5" s="1"/>
      <c r="V5" s="1"/>
      <c r="W5" s="56"/>
      <c r="X5" s="57"/>
      <c r="Y5" s="58"/>
      <c r="Z5" s="1"/>
      <c r="AA5" s="1"/>
      <c r="AB5" s="1"/>
      <c r="AC5" s="1"/>
      <c r="AD5" s="1"/>
    </row>
    <row r="6" spans="1:32" ht="12.75" customHeight="1" thickBot="1" x14ac:dyDescent="0.2">
      <c r="A6" s="362" t="s">
        <v>6</v>
      </c>
      <c r="B6" s="363"/>
      <c r="C6" s="364"/>
      <c r="D6" s="365"/>
      <c r="E6" s="1"/>
      <c r="F6" s="1"/>
      <c r="G6" s="1"/>
      <c r="I6" s="1"/>
      <c r="J6" s="1"/>
      <c r="K6" s="1"/>
      <c r="L6" s="1"/>
      <c r="N6" s="1"/>
      <c r="O6" s="1"/>
      <c r="P6" s="1"/>
      <c r="Q6" s="1"/>
      <c r="S6" s="1"/>
      <c r="T6" s="1"/>
      <c r="U6" s="1"/>
      <c r="W6" s="65" t="s">
        <v>89</v>
      </c>
      <c r="X6" s="43"/>
      <c r="Y6" s="60"/>
      <c r="AE6" s="1"/>
      <c r="AF6" s="1"/>
    </row>
    <row r="7" spans="1:32" ht="12.75" customHeight="1" thickBot="1" x14ac:dyDescent="0.2">
      <c r="A7" s="2"/>
      <c r="B7" s="1"/>
      <c r="C7" s="1"/>
      <c r="D7" s="1"/>
      <c r="E7" s="1"/>
      <c r="F7" s="1"/>
      <c r="G7" s="1"/>
      <c r="I7" s="1"/>
      <c r="J7" s="1"/>
      <c r="K7" s="1"/>
      <c r="L7" s="1"/>
      <c r="N7" s="1"/>
      <c r="O7" s="1"/>
      <c r="P7" s="1"/>
      <c r="Q7" s="1"/>
      <c r="S7" s="1"/>
      <c r="T7" s="1"/>
      <c r="W7" s="59"/>
      <c r="X7" s="43"/>
      <c r="Y7" s="60"/>
      <c r="AE7" s="1"/>
      <c r="AF7" s="1"/>
    </row>
    <row r="8" spans="1:32" ht="18" customHeight="1" thickBot="1" x14ac:dyDescent="0.2">
      <c r="A8" s="360" t="s">
        <v>57</v>
      </c>
      <c r="B8" s="345" t="s">
        <v>86</v>
      </c>
      <c r="C8" s="345" t="s">
        <v>41</v>
      </c>
      <c r="D8" s="345" t="s">
        <v>42</v>
      </c>
      <c r="E8" s="345" t="s">
        <v>45</v>
      </c>
      <c r="F8" s="345" t="s">
        <v>44</v>
      </c>
      <c r="G8" s="347" t="s">
        <v>46</v>
      </c>
      <c r="H8" s="14"/>
      <c r="I8" s="349" t="s">
        <v>81</v>
      </c>
      <c r="J8" s="350"/>
      <c r="K8" s="350"/>
      <c r="L8" s="351"/>
      <c r="M8" s="14"/>
      <c r="N8" s="349" t="s">
        <v>85</v>
      </c>
      <c r="O8" s="350"/>
      <c r="P8" s="350"/>
      <c r="Q8" s="351"/>
      <c r="R8" s="14"/>
      <c r="S8" s="336" t="s">
        <v>88</v>
      </c>
      <c r="T8" s="337"/>
      <c r="U8" s="338"/>
      <c r="W8" s="61"/>
      <c r="X8" s="62"/>
      <c r="Y8" s="63"/>
      <c r="AE8" s="1"/>
      <c r="AF8" s="1"/>
    </row>
    <row r="9" spans="1:32" ht="19" customHeight="1" thickBot="1" x14ac:dyDescent="0.2">
      <c r="A9" s="361"/>
      <c r="B9" s="346"/>
      <c r="C9" s="346"/>
      <c r="D9" s="346"/>
      <c r="E9" s="346"/>
      <c r="F9" s="346"/>
      <c r="G9" s="348"/>
      <c r="H9" s="14"/>
      <c r="I9" s="50" t="s">
        <v>83</v>
      </c>
      <c r="J9" s="51" t="s">
        <v>84</v>
      </c>
      <c r="K9" s="51" t="s">
        <v>452</v>
      </c>
      <c r="L9" s="52" t="s">
        <v>8</v>
      </c>
      <c r="M9" s="14"/>
      <c r="N9" s="50" t="s">
        <v>83</v>
      </c>
      <c r="O9" s="51" t="s">
        <v>84</v>
      </c>
      <c r="P9" s="51" t="s">
        <v>452</v>
      </c>
      <c r="Q9" s="52" t="s">
        <v>8</v>
      </c>
      <c r="R9" s="14"/>
      <c r="S9" s="112" t="s">
        <v>87</v>
      </c>
      <c r="T9" s="112" t="s">
        <v>7</v>
      </c>
      <c r="U9" s="114" t="s">
        <v>69</v>
      </c>
      <c r="AE9" s="1"/>
      <c r="AF9" s="1"/>
    </row>
    <row r="10" spans="1:32" ht="12" customHeight="1" x14ac:dyDescent="0.15">
      <c r="A10" s="149">
        <v>32</v>
      </c>
      <c r="B10" s="134" t="s">
        <v>224</v>
      </c>
      <c r="C10" s="134" t="s">
        <v>123</v>
      </c>
      <c r="D10" s="134" t="s">
        <v>124</v>
      </c>
      <c r="E10" s="134" t="s">
        <v>104</v>
      </c>
      <c r="F10" s="134">
        <v>2013</v>
      </c>
      <c r="G10" s="154" t="s">
        <v>227</v>
      </c>
      <c r="H10" s="39"/>
      <c r="I10" s="122">
        <v>2</v>
      </c>
      <c r="J10" s="142"/>
      <c r="K10" s="123">
        <v>1.9</v>
      </c>
      <c r="L10" s="124">
        <f t="shared" ref="L10:L18" si="0">(I10+J10+K10)</f>
        <v>3.9</v>
      </c>
      <c r="M10" s="39"/>
      <c r="N10" s="122">
        <v>11.6</v>
      </c>
      <c r="O10" s="142"/>
      <c r="P10" s="123">
        <v>6.8</v>
      </c>
      <c r="Q10" s="124">
        <f t="shared" ref="Q10:Q24" si="1">(N10+O10+P10)</f>
        <v>18.399999999999999</v>
      </c>
      <c r="R10" s="39"/>
      <c r="S10" s="155">
        <f t="shared" ref="S10:S24" si="2">MAX(L10,Q10)</f>
        <v>18.399999999999999</v>
      </c>
      <c r="T10" s="155">
        <v>1</v>
      </c>
      <c r="U10" s="156">
        <f t="shared" ref="U10:U24" si="3">IF(T10=1,$X$12,IF(T10=2,$X$13,IF(T10=3,$X$14,IF(T10=4,$X$15,IF(T10=5,$X$16,IF(T10&gt;=6,$X$17))))))</f>
        <v>15</v>
      </c>
      <c r="AE10" s="1"/>
      <c r="AF10" s="1"/>
    </row>
    <row r="11" spans="1:32" ht="12.75" customHeight="1" x14ac:dyDescent="0.15">
      <c r="A11" s="143">
        <v>16</v>
      </c>
      <c r="B11" s="105" t="s">
        <v>224</v>
      </c>
      <c r="C11" s="105" t="s">
        <v>131</v>
      </c>
      <c r="D11" s="105" t="s">
        <v>130</v>
      </c>
      <c r="E11" s="105" t="s">
        <v>104</v>
      </c>
      <c r="F11" s="105">
        <v>2015</v>
      </c>
      <c r="G11" s="144" t="s">
        <v>227</v>
      </c>
      <c r="H11" s="39"/>
      <c r="I11" s="108">
        <v>12</v>
      </c>
      <c r="J11" s="145"/>
      <c r="K11" s="107">
        <v>5</v>
      </c>
      <c r="L11" s="109">
        <f t="shared" si="0"/>
        <v>17</v>
      </c>
      <c r="M11" s="39"/>
      <c r="N11" s="108">
        <v>11.2</v>
      </c>
      <c r="O11" s="145"/>
      <c r="P11" s="107">
        <v>5</v>
      </c>
      <c r="Q11" s="109">
        <f t="shared" si="1"/>
        <v>16.2</v>
      </c>
      <c r="R11" s="39"/>
      <c r="S11" s="113">
        <f t="shared" si="2"/>
        <v>17</v>
      </c>
      <c r="T11" s="113">
        <v>2</v>
      </c>
      <c r="U11" s="127">
        <f t="shared" si="3"/>
        <v>9</v>
      </c>
      <c r="W11" s="293" t="s">
        <v>93</v>
      </c>
      <c r="X11" s="293"/>
      <c r="AE11" s="1"/>
      <c r="AF11" s="1"/>
    </row>
    <row r="12" spans="1:32" ht="12.75" customHeight="1" x14ac:dyDescent="0.15">
      <c r="A12" s="143">
        <v>21</v>
      </c>
      <c r="B12" s="105" t="s">
        <v>224</v>
      </c>
      <c r="C12" s="105" t="s">
        <v>164</v>
      </c>
      <c r="D12" s="105" t="s">
        <v>165</v>
      </c>
      <c r="E12" s="105" t="s">
        <v>104</v>
      </c>
      <c r="F12" s="105">
        <v>2014</v>
      </c>
      <c r="G12" s="144" t="s">
        <v>227</v>
      </c>
      <c r="H12" s="39"/>
      <c r="I12" s="108">
        <v>13</v>
      </c>
      <c r="J12" s="145"/>
      <c r="K12" s="107">
        <v>3.9</v>
      </c>
      <c r="L12" s="109">
        <f t="shared" si="0"/>
        <v>16.899999999999999</v>
      </c>
      <c r="M12" s="39"/>
      <c r="N12" s="108">
        <v>6</v>
      </c>
      <c r="O12" s="145"/>
      <c r="P12" s="107">
        <v>4.7</v>
      </c>
      <c r="Q12" s="109">
        <f t="shared" si="1"/>
        <v>10.7</v>
      </c>
      <c r="R12" s="39"/>
      <c r="S12" s="113">
        <f t="shared" si="2"/>
        <v>16.899999999999999</v>
      </c>
      <c r="T12" s="113">
        <v>3</v>
      </c>
      <c r="U12" s="127">
        <f t="shared" si="3"/>
        <v>5</v>
      </c>
      <c r="W12" s="14">
        <v>1</v>
      </c>
      <c r="X12" s="14">
        <v>15</v>
      </c>
      <c r="AE12" s="1"/>
      <c r="AF12" s="1"/>
    </row>
    <row r="13" spans="1:32" ht="12.75" customHeight="1" x14ac:dyDescent="0.15">
      <c r="A13" s="143">
        <v>35</v>
      </c>
      <c r="B13" s="105" t="s">
        <v>224</v>
      </c>
      <c r="C13" s="105" t="s">
        <v>115</v>
      </c>
      <c r="D13" s="105" t="s">
        <v>156</v>
      </c>
      <c r="E13" s="105" t="s">
        <v>104</v>
      </c>
      <c r="F13" s="105">
        <v>2013</v>
      </c>
      <c r="G13" s="144" t="s">
        <v>227</v>
      </c>
      <c r="H13" s="39"/>
      <c r="I13" s="108">
        <v>9.8000000000000007</v>
      </c>
      <c r="J13" s="145"/>
      <c r="K13" s="107">
        <v>4.0999999999999996</v>
      </c>
      <c r="L13" s="109">
        <f t="shared" si="0"/>
        <v>13.9</v>
      </c>
      <c r="M13" s="39"/>
      <c r="N13" s="108">
        <v>9</v>
      </c>
      <c r="O13" s="145"/>
      <c r="P13" s="107">
        <v>1.2</v>
      </c>
      <c r="Q13" s="109">
        <f t="shared" si="1"/>
        <v>10.199999999999999</v>
      </c>
      <c r="R13" s="39"/>
      <c r="S13" s="53">
        <f t="shared" si="2"/>
        <v>13.9</v>
      </c>
      <c r="T13" s="53">
        <v>4</v>
      </c>
      <c r="U13" s="115">
        <f t="shared" si="3"/>
        <v>3</v>
      </c>
      <c r="W13" s="14">
        <v>2</v>
      </c>
      <c r="X13" s="14">
        <v>9</v>
      </c>
      <c r="AE13" s="1"/>
      <c r="AF13" s="1"/>
    </row>
    <row r="14" spans="1:32" ht="12.75" customHeight="1" x14ac:dyDescent="0.15">
      <c r="A14" s="143">
        <v>38</v>
      </c>
      <c r="B14" s="105" t="s">
        <v>224</v>
      </c>
      <c r="C14" s="105" t="s">
        <v>200</v>
      </c>
      <c r="D14" s="105" t="s">
        <v>201</v>
      </c>
      <c r="E14" s="105" t="s">
        <v>104</v>
      </c>
      <c r="F14" s="105">
        <v>2013</v>
      </c>
      <c r="G14" s="144" t="s">
        <v>227</v>
      </c>
      <c r="H14" s="39"/>
      <c r="I14" s="108">
        <v>5.3</v>
      </c>
      <c r="J14" s="145"/>
      <c r="K14" s="107">
        <v>5</v>
      </c>
      <c r="L14" s="109">
        <f t="shared" si="0"/>
        <v>10.3</v>
      </c>
      <c r="M14" s="39"/>
      <c r="N14" s="108">
        <v>6</v>
      </c>
      <c r="O14" s="145"/>
      <c r="P14" s="107">
        <v>4.5999999999999996</v>
      </c>
      <c r="Q14" s="109">
        <f t="shared" si="1"/>
        <v>10.6</v>
      </c>
      <c r="R14" s="39"/>
      <c r="S14" s="53">
        <f t="shared" si="2"/>
        <v>10.6</v>
      </c>
      <c r="T14" s="53">
        <v>5</v>
      </c>
      <c r="U14" s="115">
        <f t="shared" si="3"/>
        <v>1</v>
      </c>
      <c r="W14" s="14">
        <v>3</v>
      </c>
      <c r="X14" s="14">
        <v>5</v>
      </c>
      <c r="AE14" s="1"/>
      <c r="AF14" s="1"/>
    </row>
    <row r="15" spans="1:32" ht="12.75" customHeight="1" x14ac:dyDescent="0.15">
      <c r="A15" s="143">
        <v>20</v>
      </c>
      <c r="B15" s="105" t="s">
        <v>224</v>
      </c>
      <c r="C15" s="105" t="s">
        <v>115</v>
      </c>
      <c r="D15" s="105" t="s">
        <v>116</v>
      </c>
      <c r="E15" s="105" t="s">
        <v>104</v>
      </c>
      <c r="F15" s="105">
        <v>2015</v>
      </c>
      <c r="G15" s="144" t="s">
        <v>227</v>
      </c>
      <c r="H15" s="39"/>
      <c r="I15" s="108">
        <v>3.3</v>
      </c>
      <c r="J15" s="145"/>
      <c r="K15" s="107">
        <v>1.9</v>
      </c>
      <c r="L15" s="109">
        <f t="shared" si="0"/>
        <v>5.1999999999999993</v>
      </c>
      <c r="M15" s="39"/>
      <c r="N15" s="108">
        <v>4.5</v>
      </c>
      <c r="O15" s="145"/>
      <c r="P15" s="107">
        <v>3.6</v>
      </c>
      <c r="Q15" s="109">
        <f t="shared" si="1"/>
        <v>8.1</v>
      </c>
      <c r="R15" s="39"/>
      <c r="S15" s="53">
        <f t="shared" si="2"/>
        <v>8.1</v>
      </c>
      <c r="T15" s="113">
        <v>6</v>
      </c>
      <c r="U15" s="115">
        <f t="shared" si="3"/>
        <v>0</v>
      </c>
      <c r="W15" s="14">
        <v>4</v>
      </c>
      <c r="X15" s="14">
        <v>3</v>
      </c>
      <c r="AE15" s="1"/>
      <c r="AF15" s="1"/>
    </row>
    <row r="16" spans="1:32" ht="12.75" customHeight="1" x14ac:dyDescent="0.15">
      <c r="A16" s="143">
        <v>9</v>
      </c>
      <c r="B16" s="105" t="s">
        <v>224</v>
      </c>
      <c r="C16" s="105" t="s">
        <v>117</v>
      </c>
      <c r="D16" s="105" t="s">
        <v>118</v>
      </c>
      <c r="E16" s="105" t="s">
        <v>104</v>
      </c>
      <c r="F16" s="105">
        <v>2016</v>
      </c>
      <c r="G16" s="144" t="s">
        <v>227</v>
      </c>
      <c r="H16" s="39"/>
      <c r="I16" s="108">
        <v>6.3</v>
      </c>
      <c r="J16" s="145"/>
      <c r="K16" s="107">
        <v>0.9</v>
      </c>
      <c r="L16" s="109">
        <f t="shared" si="0"/>
        <v>7.2</v>
      </c>
      <c r="M16" s="39"/>
      <c r="N16" s="108">
        <v>6.8</v>
      </c>
      <c r="O16" s="145"/>
      <c r="P16" s="107">
        <v>0</v>
      </c>
      <c r="Q16" s="109">
        <f t="shared" si="1"/>
        <v>6.8</v>
      </c>
      <c r="R16" s="39"/>
      <c r="S16" s="53">
        <f t="shared" si="2"/>
        <v>7.2</v>
      </c>
      <c r="T16" s="113">
        <v>7</v>
      </c>
      <c r="U16" s="115">
        <f t="shared" si="3"/>
        <v>0</v>
      </c>
      <c r="W16" s="14">
        <v>5</v>
      </c>
      <c r="X16" s="14">
        <v>1</v>
      </c>
      <c r="AE16" s="1"/>
      <c r="AF16" s="1"/>
    </row>
    <row r="17" spans="1:32" ht="12.75" customHeight="1" x14ac:dyDescent="0.15">
      <c r="A17" s="143">
        <v>2</v>
      </c>
      <c r="B17" s="105" t="s">
        <v>224</v>
      </c>
      <c r="C17" s="105" t="s">
        <v>212</v>
      </c>
      <c r="D17" s="105" t="s">
        <v>213</v>
      </c>
      <c r="E17" s="105" t="s">
        <v>104</v>
      </c>
      <c r="F17" s="105">
        <v>2018</v>
      </c>
      <c r="G17" s="144" t="s">
        <v>227</v>
      </c>
      <c r="H17" s="39"/>
      <c r="I17" s="108">
        <v>1.7</v>
      </c>
      <c r="J17" s="145"/>
      <c r="K17" s="107">
        <v>2.2000000000000002</v>
      </c>
      <c r="L17" s="109">
        <f t="shared" si="0"/>
        <v>3.9000000000000004</v>
      </c>
      <c r="M17" s="39"/>
      <c r="N17" s="108">
        <v>2.5</v>
      </c>
      <c r="O17" s="145"/>
      <c r="P17" s="107">
        <v>1.1000000000000001</v>
      </c>
      <c r="Q17" s="109">
        <f t="shared" si="1"/>
        <v>3.6</v>
      </c>
      <c r="R17" s="39"/>
      <c r="S17" s="53">
        <f t="shared" si="2"/>
        <v>3.9000000000000004</v>
      </c>
      <c r="T17" s="113">
        <v>8</v>
      </c>
      <c r="U17" s="115">
        <f t="shared" si="3"/>
        <v>0</v>
      </c>
      <c r="W17" s="39" t="s">
        <v>94</v>
      </c>
      <c r="X17" s="14">
        <v>0</v>
      </c>
      <c r="AE17" s="1"/>
      <c r="AF17" s="1"/>
    </row>
    <row r="18" spans="1:32" ht="12.75" customHeight="1" thickBot="1" x14ac:dyDescent="0.2">
      <c r="A18" s="146">
        <v>17</v>
      </c>
      <c r="B18" s="116" t="s">
        <v>224</v>
      </c>
      <c r="C18" s="116" t="s">
        <v>183</v>
      </c>
      <c r="D18" s="116" t="s">
        <v>184</v>
      </c>
      <c r="E18" s="116" t="s">
        <v>104</v>
      </c>
      <c r="F18" s="116">
        <v>2015</v>
      </c>
      <c r="G18" s="147" t="s">
        <v>227</v>
      </c>
      <c r="H18" s="39"/>
      <c r="I18" s="125">
        <v>1.6</v>
      </c>
      <c r="J18" s="148"/>
      <c r="K18" s="126">
        <v>0</v>
      </c>
      <c r="L18" s="110">
        <f t="shared" si="0"/>
        <v>1.6</v>
      </c>
      <c r="M18" s="39"/>
      <c r="N18" s="125">
        <v>1.3</v>
      </c>
      <c r="O18" s="148"/>
      <c r="P18" s="126">
        <v>0</v>
      </c>
      <c r="Q18" s="110">
        <f t="shared" si="1"/>
        <v>1.3</v>
      </c>
      <c r="R18" s="39"/>
      <c r="S18" s="54">
        <f t="shared" si="2"/>
        <v>1.6</v>
      </c>
      <c r="T18" s="54">
        <v>9</v>
      </c>
      <c r="U18" s="128">
        <f t="shared" si="3"/>
        <v>0</v>
      </c>
      <c r="AE18" s="1"/>
      <c r="AF18" s="1"/>
    </row>
    <row r="19" spans="1:32" ht="12.75" customHeight="1" thickBot="1" x14ac:dyDescent="0.2">
      <c r="A19" s="149"/>
      <c r="B19" s="134"/>
      <c r="C19" s="135"/>
      <c r="D19" s="135"/>
      <c r="E19" s="135"/>
      <c r="F19" s="135"/>
      <c r="G19" s="136"/>
      <c r="H19" s="39"/>
      <c r="I19" s="137"/>
      <c r="J19" s="150"/>
      <c r="K19" s="138"/>
      <c r="L19" s="139"/>
      <c r="M19" s="39"/>
      <c r="N19" s="137"/>
      <c r="O19" s="150"/>
      <c r="P19" s="138"/>
      <c r="Q19" s="139"/>
      <c r="R19" s="39"/>
      <c r="S19" s="140"/>
      <c r="T19" s="140"/>
      <c r="U19" s="14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2.75" customHeight="1" x14ac:dyDescent="0.15">
      <c r="A20" s="151">
        <v>63</v>
      </c>
      <c r="B20" s="119" t="s">
        <v>224</v>
      </c>
      <c r="C20" s="117" t="s">
        <v>135</v>
      </c>
      <c r="D20" s="117" t="s">
        <v>136</v>
      </c>
      <c r="E20" s="117" t="s">
        <v>104</v>
      </c>
      <c r="F20" s="117">
        <v>2009</v>
      </c>
      <c r="G20" s="118" t="s">
        <v>228</v>
      </c>
      <c r="H20" s="39"/>
      <c r="I20" s="129">
        <v>15.6</v>
      </c>
      <c r="J20" s="153"/>
      <c r="K20" s="130">
        <v>2.5</v>
      </c>
      <c r="L20" s="131">
        <f>(I20+J20+K20)</f>
        <v>18.100000000000001</v>
      </c>
      <c r="M20" s="39"/>
      <c r="N20" s="129">
        <v>16</v>
      </c>
      <c r="O20" s="153"/>
      <c r="P20" s="130">
        <v>3.9</v>
      </c>
      <c r="Q20" s="131">
        <f t="shared" si="1"/>
        <v>19.899999999999999</v>
      </c>
      <c r="R20" s="39"/>
      <c r="S20" s="132">
        <f t="shared" si="2"/>
        <v>19.899999999999999</v>
      </c>
      <c r="T20" s="132">
        <v>1</v>
      </c>
      <c r="U20" s="133">
        <f t="shared" si="3"/>
        <v>15</v>
      </c>
      <c r="AE20" s="1"/>
      <c r="AF20" s="1"/>
    </row>
    <row r="21" spans="1:32" ht="12.75" customHeight="1" x14ac:dyDescent="0.15">
      <c r="A21" s="143">
        <v>64</v>
      </c>
      <c r="B21" s="105" t="s">
        <v>224</v>
      </c>
      <c r="C21" s="106" t="s">
        <v>117</v>
      </c>
      <c r="D21" s="106" t="s">
        <v>137</v>
      </c>
      <c r="E21" s="106" t="s">
        <v>104</v>
      </c>
      <c r="F21" s="106">
        <v>2009</v>
      </c>
      <c r="G21" s="111" t="s">
        <v>228</v>
      </c>
      <c r="H21" s="39"/>
      <c r="I21" s="108">
        <v>14.8</v>
      </c>
      <c r="J21" s="145"/>
      <c r="K21" s="107">
        <v>3</v>
      </c>
      <c r="L21" s="109">
        <f>(I21+J21+K21)</f>
        <v>17.8</v>
      </c>
      <c r="M21" s="39"/>
      <c r="N21" s="108">
        <v>15</v>
      </c>
      <c r="O21" s="145"/>
      <c r="P21" s="107">
        <v>3</v>
      </c>
      <c r="Q21" s="109">
        <f t="shared" si="1"/>
        <v>18</v>
      </c>
      <c r="R21" s="39"/>
      <c r="S21" s="53">
        <f t="shared" si="2"/>
        <v>18</v>
      </c>
      <c r="T21" s="113">
        <v>2</v>
      </c>
      <c r="U21" s="115">
        <f t="shared" si="3"/>
        <v>9</v>
      </c>
      <c r="AE21" s="1"/>
      <c r="AF21" s="1"/>
    </row>
    <row r="22" spans="1:32" ht="12.75" customHeight="1" x14ac:dyDescent="0.15">
      <c r="A22" s="143">
        <v>47</v>
      </c>
      <c r="B22" s="105" t="s">
        <v>224</v>
      </c>
      <c r="C22" s="105" t="s">
        <v>159</v>
      </c>
      <c r="D22" s="105" t="s">
        <v>160</v>
      </c>
      <c r="E22" s="105" t="s">
        <v>104</v>
      </c>
      <c r="F22" s="105">
        <v>2012</v>
      </c>
      <c r="G22" s="144" t="s">
        <v>228</v>
      </c>
      <c r="H22" s="39"/>
      <c r="I22" s="108">
        <v>11</v>
      </c>
      <c r="J22" s="145"/>
      <c r="K22" s="107">
        <v>5.2</v>
      </c>
      <c r="L22" s="109">
        <f>(I22+J22+K22)</f>
        <v>16.2</v>
      </c>
      <c r="M22" s="39"/>
      <c r="N22" s="108">
        <v>4.3</v>
      </c>
      <c r="O22" s="145"/>
      <c r="P22" s="107">
        <v>4</v>
      </c>
      <c r="Q22" s="109">
        <f t="shared" si="1"/>
        <v>8.3000000000000007</v>
      </c>
      <c r="R22" s="39"/>
      <c r="S22" s="53">
        <f t="shared" si="2"/>
        <v>16.2</v>
      </c>
      <c r="T22" s="113">
        <v>3</v>
      </c>
      <c r="U22" s="115">
        <f t="shared" si="3"/>
        <v>5</v>
      </c>
      <c r="AE22" s="1"/>
      <c r="AF22" s="1"/>
    </row>
    <row r="23" spans="1:32" ht="12.75" customHeight="1" x14ac:dyDescent="0.15">
      <c r="A23" s="143">
        <v>75</v>
      </c>
      <c r="B23" s="105" t="s">
        <v>224</v>
      </c>
      <c r="C23" s="106" t="s">
        <v>369</v>
      </c>
      <c r="D23" s="106" t="s">
        <v>370</v>
      </c>
      <c r="E23" s="106" t="s">
        <v>104</v>
      </c>
      <c r="F23" s="106">
        <v>2012</v>
      </c>
      <c r="G23" s="111" t="s">
        <v>228</v>
      </c>
      <c r="H23" s="39"/>
      <c r="I23" s="108">
        <v>6.2</v>
      </c>
      <c r="J23" s="145"/>
      <c r="K23" s="107">
        <v>2.6</v>
      </c>
      <c r="L23" s="109">
        <f>(I23+J23+K23)</f>
        <v>8.8000000000000007</v>
      </c>
      <c r="M23" s="39"/>
      <c r="N23" s="108">
        <v>7</v>
      </c>
      <c r="O23" s="145"/>
      <c r="P23" s="107">
        <v>2.6</v>
      </c>
      <c r="Q23" s="109">
        <f t="shared" si="1"/>
        <v>9.6</v>
      </c>
      <c r="R23" s="39"/>
      <c r="S23" s="53">
        <f t="shared" si="2"/>
        <v>9.6</v>
      </c>
      <c r="T23" s="113">
        <v>4</v>
      </c>
      <c r="U23" s="115">
        <f t="shared" si="3"/>
        <v>3</v>
      </c>
      <c r="AE23" s="1"/>
      <c r="AF23" s="1"/>
    </row>
    <row r="24" spans="1:32" ht="12.75" customHeight="1" thickBot="1" x14ac:dyDescent="0.2">
      <c r="A24" s="146">
        <v>46</v>
      </c>
      <c r="B24" s="116" t="s">
        <v>224</v>
      </c>
      <c r="C24" s="116" t="s">
        <v>153</v>
      </c>
      <c r="D24" s="116" t="s">
        <v>154</v>
      </c>
      <c r="E24" s="116" t="s">
        <v>104</v>
      </c>
      <c r="F24" s="116">
        <v>2012</v>
      </c>
      <c r="G24" s="147" t="s">
        <v>228</v>
      </c>
      <c r="H24" s="39"/>
      <c r="I24" s="125">
        <v>4</v>
      </c>
      <c r="J24" s="148"/>
      <c r="K24" s="126">
        <v>4.5</v>
      </c>
      <c r="L24" s="110">
        <f>(I24+J24+K24)</f>
        <v>8.5</v>
      </c>
      <c r="M24" s="39"/>
      <c r="N24" s="125">
        <v>1.4</v>
      </c>
      <c r="O24" s="148"/>
      <c r="P24" s="126">
        <v>1.2</v>
      </c>
      <c r="Q24" s="110">
        <f t="shared" si="1"/>
        <v>2.5999999999999996</v>
      </c>
      <c r="R24" s="39"/>
      <c r="S24" s="54">
        <f t="shared" si="2"/>
        <v>8.5</v>
      </c>
      <c r="T24" s="54">
        <v>5</v>
      </c>
      <c r="U24" s="128">
        <f t="shared" si="3"/>
        <v>1</v>
      </c>
      <c r="AE24" s="1"/>
      <c r="AF24" s="1"/>
    </row>
    <row r="25" spans="1:32" ht="12.75" customHeight="1" thickBot="1" x14ac:dyDescent="0.2">
      <c r="A25" s="149"/>
      <c r="B25" s="134"/>
      <c r="C25" s="135"/>
      <c r="D25" s="135"/>
      <c r="E25" s="135"/>
      <c r="F25" s="135"/>
      <c r="G25" s="136"/>
      <c r="H25" s="39"/>
      <c r="I25" s="137"/>
      <c r="J25" s="150"/>
      <c r="K25" s="138"/>
      <c r="L25" s="139"/>
      <c r="M25" s="39"/>
      <c r="N25" s="137"/>
      <c r="O25" s="150"/>
      <c r="P25" s="138"/>
      <c r="Q25" s="139"/>
      <c r="R25" s="39"/>
      <c r="S25" s="140"/>
      <c r="T25" s="140"/>
      <c r="U25" s="14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2.75" customHeight="1" x14ac:dyDescent="0.15">
      <c r="A26" s="151">
        <v>33</v>
      </c>
      <c r="B26" s="119" t="s">
        <v>224</v>
      </c>
      <c r="C26" s="119" t="s">
        <v>132</v>
      </c>
      <c r="D26" s="119" t="s">
        <v>130</v>
      </c>
      <c r="E26" s="119" t="s">
        <v>100</v>
      </c>
      <c r="F26" s="119">
        <v>2013</v>
      </c>
      <c r="G26" s="152" t="s">
        <v>227</v>
      </c>
      <c r="H26" s="39"/>
      <c r="I26" s="129">
        <v>16.3</v>
      </c>
      <c r="J26" s="153"/>
      <c r="K26" s="130">
        <v>7</v>
      </c>
      <c r="L26" s="131">
        <f t="shared" ref="L26:L40" si="4">(I26+J26+K26)</f>
        <v>23.3</v>
      </c>
      <c r="M26" s="39"/>
      <c r="N26" s="129">
        <v>15</v>
      </c>
      <c r="O26" s="153"/>
      <c r="P26" s="130">
        <v>7</v>
      </c>
      <c r="Q26" s="131">
        <f t="shared" ref="Q26:Q40" si="5">(N26+O26+P26)</f>
        <v>22</v>
      </c>
      <c r="R26" s="39"/>
      <c r="S26" s="132">
        <f t="shared" ref="S26:S40" si="6">MAX(L26,Q26)</f>
        <v>23.3</v>
      </c>
      <c r="T26" s="132">
        <v>1</v>
      </c>
      <c r="U26" s="133">
        <f t="shared" ref="U26:U40" si="7">IF(T26=1,$X$12,IF(T26=2,$X$13,IF(T26=3,$X$14,IF(T26=4,$X$15,IF(T26=5,$X$16,IF(T26&gt;=6,$X$17))))))</f>
        <v>15</v>
      </c>
      <c r="AE26" s="1"/>
      <c r="AF26" s="1"/>
    </row>
    <row r="27" spans="1:32" ht="12.75" customHeight="1" x14ac:dyDescent="0.15">
      <c r="A27" s="143">
        <v>34</v>
      </c>
      <c r="B27" s="105" t="s">
        <v>224</v>
      </c>
      <c r="C27" s="105" t="s">
        <v>119</v>
      </c>
      <c r="D27" s="105" t="s">
        <v>118</v>
      </c>
      <c r="E27" s="105" t="s">
        <v>100</v>
      </c>
      <c r="F27" s="105">
        <v>2013</v>
      </c>
      <c r="G27" s="144" t="s">
        <v>227</v>
      </c>
      <c r="H27" s="39"/>
      <c r="I27" s="108">
        <v>10.199999999999999</v>
      </c>
      <c r="J27" s="145"/>
      <c r="K27" s="107">
        <v>4.3</v>
      </c>
      <c r="L27" s="109">
        <f t="shared" si="4"/>
        <v>14.5</v>
      </c>
      <c r="M27" s="39"/>
      <c r="N27" s="108">
        <v>13</v>
      </c>
      <c r="O27" s="145"/>
      <c r="P27" s="107">
        <v>3.9</v>
      </c>
      <c r="Q27" s="109">
        <f t="shared" si="5"/>
        <v>16.899999999999999</v>
      </c>
      <c r="R27" s="39"/>
      <c r="S27" s="53">
        <f t="shared" si="6"/>
        <v>16.899999999999999</v>
      </c>
      <c r="T27" s="53">
        <v>2</v>
      </c>
      <c r="U27" s="115">
        <f t="shared" si="7"/>
        <v>9</v>
      </c>
      <c r="AE27" s="1"/>
      <c r="AF27" s="1"/>
    </row>
    <row r="28" spans="1:32" ht="12.75" customHeight="1" x14ac:dyDescent="0.15">
      <c r="A28" s="143">
        <v>25</v>
      </c>
      <c r="B28" s="105" t="s">
        <v>224</v>
      </c>
      <c r="C28" s="105" t="s">
        <v>125</v>
      </c>
      <c r="D28" s="105" t="s">
        <v>126</v>
      </c>
      <c r="E28" s="105" t="s">
        <v>100</v>
      </c>
      <c r="F28" s="105">
        <v>2014</v>
      </c>
      <c r="G28" s="144" t="s">
        <v>227</v>
      </c>
      <c r="H28" s="39"/>
      <c r="I28" s="108">
        <v>9</v>
      </c>
      <c r="J28" s="145"/>
      <c r="K28" s="107">
        <v>6.6</v>
      </c>
      <c r="L28" s="109">
        <f t="shared" si="4"/>
        <v>15.6</v>
      </c>
      <c r="M28" s="39"/>
      <c r="N28" s="108">
        <v>3</v>
      </c>
      <c r="O28" s="145"/>
      <c r="P28" s="107">
        <v>7.7</v>
      </c>
      <c r="Q28" s="109">
        <f t="shared" si="5"/>
        <v>10.7</v>
      </c>
      <c r="R28" s="39"/>
      <c r="S28" s="53">
        <f t="shared" si="6"/>
        <v>15.6</v>
      </c>
      <c r="T28" s="53">
        <v>3</v>
      </c>
      <c r="U28" s="115">
        <f t="shared" si="7"/>
        <v>5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2.75" customHeight="1" x14ac:dyDescent="0.15">
      <c r="A29" s="143">
        <v>22</v>
      </c>
      <c r="B29" s="105" t="s">
        <v>224</v>
      </c>
      <c r="C29" s="105" t="s">
        <v>167</v>
      </c>
      <c r="D29" s="105" t="s">
        <v>168</v>
      </c>
      <c r="E29" s="105" t="s">
        <v>100</v>
      </c>
      <c r="F29" s="105">
        <v>2014</v>
      </c>
      <c r="G29" s="144" t="s">
        <v>227</v>
      </c>
      <c r="H29" s="39"/>
      <c r="I29" s="108">
        <v>11</v>
      </c>
      <c r="J29" s="145"/>
      <c r="K29" s="107">
        <v>4.2</v>
      </c>
      <c r="L29" s="109">
        <f t="shared" si="4"/>
        <v>15.2</v>
      </c>
      <c r="M29" s="39"/>
      <c r="N29" s="108">
        <v>10</v>
      </c>
      <c r="O29" s="145"/>
      <c r="P29" s="107">
        <v>3.9</v>
      </c>
      <c r="Q29" s="109">
        <f t="shared" si="5"/>
        <v>13.9</v>
      </c>
      <c r="R29" s="39"/>
      <c r="S29" s="53">
        <f t="shared" si="6"/>
        <v>15.2</v>
      </c>
      <c r="T29" s="53">
        <v>4</v>
      </c>
      <c r="U29" s="115">
        <f t="shared" si="7"/>
        <v>3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2.75" customHeight="1" x14ac:dyDescent="0.15">
      <c r="A30" s="143">
        <v>7</v>
      </c>
      <c r="B30" s="105" t="s">
        <v>224</v>
      </c>
      <c r="C30" s="105" t="s">
        <v>169</v>
      </c>
      <c r="D30" s="105" t="s">
        <v>170</v>
      </c>
      <c r="E30" s="105" t="s">
        <v>100</v>
      </c>
      <c r="F30" s="105">
        <v>2016</v>
      </c>
      <c r="G30" s="144" t="s">
        <v>227</v>
      </c>
      <c r="H30" s="39"/>
      <c r="I30" s="108">
        <v>7.2</v>
      </c>
      <c r="J30" s="145"/>
      <c r="K30" s="107">
        <v>4.8</v>
      </c>
      <c r="L30" s="109">
        <f t="shared" si="4"/>
        <v>12</v>
      </c>
      <c r="M30" s="39"/>
      <c r="N30" s="108">
        <v>5.8</v>
      </c>
      <c r="O30" s="145"/>
      <c r="P30" s="107">
        <v>6</v>
      </c>
      <c r="Q30" s="109">
        <f t="shared" si="5"/>
        <v>11.8</v>
      </c>
      <c r="R30" s="39"/>
      <c r="S30" s="53">
        <f t="shared" si="6"/>
        <v>12</v>
      </c>
      <c r="T30" s="53">
        <v>5</v>
      </c>
      <c r="U30" s="115">
        <f t="shared" si="7"/>
        <v>1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2.75" customHeight="1" x14ac:dyDescent="0.15">
      <c r="A31" s="143">
        <v>18</v>
      </c>
      <c r="B31" s="105" t="s">
        <v>224</v>
      </c>
      <c r="C31" s="105" t="s">
        <v>181</v>
      </c>
      <c r="D31" s="105" t="s">
        <v>185</v>
      </c>
      <c r="E31" s="105" t="s">
        <v>100</v>
      </c>
      <c r="F31" s="105">
        <v>2015</v>
      </c>
      <c r="G31" s="144" t="s">
        <v>227</v>
      </c>
      <c r="H31" s="39"/>
      <c r="I31" s="108">
        <v>8.8000000000000007</v>
      </c>
      <c r="J31" s="145"/>
      <c r="K31" s="107">
        <v>2.4</v>
      </c>
      <c r="L31" s="109">
        <f t="shared" si="4"/>
        <v>11.200000000000001</v>
      </c>
      <c r="M31" s="39"/>
      <c r="N31" s="108">
        <v>8.3000000000000007</v>
      </c>
      <c r="O31" s="145"/>
      <c r="P31" s="107">
        <v>2.2999999999999998</v>
      </c>
      <c r="Q31" s="109">
        <f t="shared" si="5"/>
        <v>10.600000000000001</v>
      </c>
      <c r="R31" s="39"/>
      <c r="S31" s="53">
        <f t="shared" si="6"/>
        <v>11.200000000000001</v>
      </c>
      <c r="T31" s="53">
        <v>6</v>
      </c>
      <c r="U31" s="115">
        <f t="shared" si="7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2.75" customHeight="1" x14ac:dyDescent="0.15">
      <c r="A32" s="143">
        <v>40</v>
      </c>
      <c r="B32" s="105" t="s">
        <v>224</v>
      </c>
      <c r="C32" s="105" t="s">
        <v>169</v>
      </c>
      <c r="D32" s="105" t="s">
        <v>204</v>
      </c>
      <c r="E32" s="105" t="s">
        <v>100</v>
      </c>
      <c r="F32" s="105">
        <v>2013</v>
      </c>
      <c r="G32" s="144" t="s">
        <v>227</v>
      </c>
      <c r="H32" s="39"/>
      <c r="I32" s="108">
        <v>7.3</v>
      </c>
      <c r="J32" s="145"/>
      <c r="K32" s="107">
        <v>3.9</v>
      </c>
      <c r="L32" s="109">
        <f t="shared" si="4"/>
        <v>11.2</v>
      </c>
      <c r="M32" s="39"/>
      <c r="N32" s="108">
        <v>5.6</v>
      </c>
      <c r="O32" s="145"/>
      <c r="P32" s="107">
        <v>1.3</v>
      </c>
      <c r="Q32" s="109">
        <f t="shared" si="5"/>
        <v>6.8999999999999995</v>
      </c>
      <c r="R32" s="39"/>
      <c r="S32" s="53">
        <f t="shared" si="6"/>
        <v>11.2</v>
      </c>
      <c r="T32" s="53">
        <v>7</v>
      </c>
      <c r="U32" s="115">
        <f t="shared" si="7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2.75" customHeight="1" x14ac:dyDescent="0.15">
      <c r="A33" s="143">
        <v>27</v>
      </c>
      <c r="B33" s="105" t="s">
        <v>224</v>
      </c>
      <c r="C33" s="105" t="s">
        <v>198</v>
      </c>
      <c r="D33" s="105" t="s">
        <v>199</v>
      </c>
      <c r="E33" s="105" t="s">
        <v>100</v>
      </c>
      <c r="F33" s="105">
        <v>2014</v>
      </c>
      <c r="G33" s="144" t="s">
        <v>227</v>
      </c>
      <c r="H33" s="39"/>
      <c r="I33" s="108">
        <v>6</v>
      </c>
      <c r="J33" s="145"/>
      <c r="K33" s="107">
        <v>4.5</v>
      </c>
      <c r="L33" s="109">
        <f t="shared" si="4"/>
        <v>10.5</v>
      </c>
      <c r="M33" s="39"/>
      <c r="N33" s="108">
        <v>4</v>
      </c>
      <c r="O33" s="145"/>
      <c r="P33" s="107">
        <v>4</v>
      </c>
      <c r="Q33" s="109">
        <f t="shared" si="5"/>
        <v>8</v>
      </c>
      <c r="R33" s="39"/>
      <c r="S33" s="53">
        <f t="shared" si="6"/>
        <v>10.5</v>
      </c>
      <c r="T33" s="53">
        <v>8</v>
      </c>
      <c r="U33" s="115">
        <f t="shared" si="7"/>
        <v>0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2.75" customHeight="1" x14ac:dyDescent="0.15">
      <c r="A34" s="143">
        <v>24</v>
      </c>
      <c r="B34" s="105" t="s">
        <v>224</v>
      </c>
      <c r="C34" s="105" t="s">
        <v>181</v>
      </c>
      <c r="D34" s="105" t="s">
        <v>182</v>
      </c>
      <c r="E34" s="105" t="s">
        <v>100</v>
      </c>
      <c r="F34" s="105">
        <v>2014</v>
      </c>
      <c r="G34" s="144" t="s">
        <v>227</v>
      </c>
      <c r="H34" s="39"/>
      <c r="I34" s="108">
        <v>7</v>
      </c>
      <c r="J34" s="145"/>
      <c r="K34" s="107">
        <v>3.3</v>
      </c>
      <c r="L34" s="109">
        <f t="shared" si="4"/>
        <v>10.3</v>
      </c>
      <c r="M34" s="39"/>
      <c r="N34" s="108">
        <v>4</v>
      </c>
      <c r="O34" s="145"/>
      <c r="P34" s="107">
        <v>2.1</v>
      </c>
      <c r="Q34" s="109">
        <f t="shared" si="5"/>
        <v>6.1</v>
      </c>
      <c r="R34" s="39"/>
      <c r="S34" s="53">
        <f t="shared" si="6"/>
        <v>10.3</v>
      </c>
      <c r="T34" s="53">
        <v>9</v>
      </c>
      <c r="U34" s="115">
        <f t="shared" si="7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2.75" customHeight="1" x14ac:dyDescent="0.15">
      <c r="A35" s="143">
        <v>3</v>
      </c>
      <c r="B35" s="105" t="s">
        <v>224</v>
      </c>
      <c r="C35" s="105" t="s">
        <v>129</v>
      </c>
      <c r="D35" s="105" t="s">
        <v>223</v>
      </c>
      <c r="E35" s="105" t="s">
        <v>100</v>
      </c>
      <c r="F35" s="105">
        <v>2017</v>
      </c>
      <c r="G35" s="144" t="s">
        <v>227</v>
      </c>
      <c r="H35" s="39"/>
      <c r="I35" s="108">
        <v>4.5</v>
      </c>
      <c r="J35" s="145"/>
      <c r="K35" s="107">
        <v>2</v>
      </c>
      <c r="L35" s="109">
        <f t="shared" si="4"/>
        <v>6.5</v>
      </c>
      <c r="M35" s="39"/>
      <c r="N35" s="108">
        <v>4.3</v>
      </c>
      <c r="O35" s="145"/>
      <c r="P35" s="107">
        <v>2</v>
      </c>
      <c r="Q35" s="109">
        <f t="shared" si="5"/>
        <v>6.3</v>
      </c>
      <c r="R35" s="39"/>
      <c r="S35" s="53">
        <f t="shared" si="6"/>
        <v>6.5</v>
      </c>
      <c r="T35" s="53">
        <v>10</v>
      </c>
      <c r="U35" s="115">
        <f t="shared" si="7"/>
        <v>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2.75" customHeight="1" x14ac:dyDescent="0.15">
      <c r="A36" s="143">
        <v>36</v>
      </c>
      <c r="B36" s="105" t="s">
        <v>224</v>
      </c>
      <c r="C36" s="105" t="s">
        <v>107</v>
      </c>
      <c r="D36" s="105" t="s">
        <v>108</v>
      </c>
      <c r="E36" s="105" t="s">
        <v>100</v>
      </c>
      <c r="F36" s="105">
        <v>2013</v>
      </c>
      <c r="G36" s="144" t="s">
        <v>227</v>
      </c>
      <c r="H36" s="39"/>
      <c r="I36" s="108">
        <v>2.2000000000000002</v>
      </c>
      <c r="J36" s="145"/>
      <c r="K36" s="107">
        <v>2</v>
      </c>
      <c r="L36" s="109">
        <f t="shared" si="4"/>
        <v>4.2</v>
      </c>
      <c r="M36" s="39"/>
      <c r="N36" s="108">
        <v>2.8</v>
      </c>
      <c r="O36" s="145"/>
      <c r="P36" s="107">
        <v>1.9</v>
      </c>
      <c r="Q36" s="109">
        <f t="shared" si="5"/>
        <v>4.6999999999999993</v>
      </c>
      <c r="R36" s="39"/>
      <c r="S36" s="53">
        <f t="shared" si="6"/>
        <v>4.6999999999999993</v>
      </c>
      <c r="T36" s="53">
        <v>11</v>
      </c>
      <c r="U36" s="115">
        <f t="shared" si="7"/>
        <v>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2.75" customHeight="1" x14ac:dyDescent="0.15">
      <c r="A37" s="143">
        <v>11</v>
      </c>
      <c r="B37" s="105" t="s">
        <v>224</v>
      </c>
      <c r="C37" s="105" t="s">
        <v>210</v>
      </c>
      <c r="D37" s="105" t="s">
        <v>211</v>
      </c>
      <c r="E37" s="105" t="s">
        <v>100</v>
      </c>
      <c r="F37" s="105">
        <v>2016</v>
      </c>
      <c r="G37" s="144" t="s">
        <v>227</v>
      </c>
      <c r="H37" s="39"/>
      <c r="I37" s="108">
        <v>2.4</v>
      </c>
      <c r="J37" s="145"/>
      <c r="K37" s="107">
        <v>1.1000000000000001</v>
      </c>
      <c r="L37" s="109">
        <f t="shared" si="4"/>
        <v>3.5</v>
      </c>
      <c r="M37" s="39"/>
      <c r="N37" s="108">
        <v>3.5</v>
      </c>
      <c r="O37" s="145"/>
      <c r="P37" s="107">
        <v>1</v>
      </c>
      <c r="Q37" s="109">
        <f t="shared" si="5"/>
        <v>4.5</v>
      </c>
      <c r="R37" s="39"/>
      <c r="S37" s="53">
        <f t="shared" si="6"/>
        <v>4.5</v>
      </c>
      <c r="T37" s="53">
        <v>12</v>
      </c>
      <c r="U37" s="115">
        <f t="shared" si="7"/>
        <v>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2.75" customHeight="1" x14ac:dyDescent="0.15">
      <c r="A38" s="143">
        <v>10</v>
      </c>
      <c r="B38" s="105" t="s">
        <v>224</v>
      </c>
      <c r="C38" s="105" t="s">
        <v>208</v>
      </c>
      <c r="D38" s="105" t="s">
        <v>209</v>
      </c>
      <c r="E38" s="105" t="s">
        <v>100</v>
      </c>
      <c r="F38" s="105">
        <v>2016</v>
      </c>
      <c r="G38" s="144" t="s">
        <v>227</v>
      </c>
      <c r="H38" s="39"/>
      <c r="I38" s="108">
        <v>3.2</v>
      </c>
      <c r="J38" s="145"/>
      <c r="K38" s="107">
        <v>1.1000000000000001</v>
      </c>
      <c r="L38" s="109">
        <f t="shared" si="4"/>
        <v>4.3000000000000007</v>
      </c>
      <c r="M38" s="39"/>
      <c r="N38" s="108">
        <v>3.3</v>
      </c>
      <c r="O38" s="145"/>
      <c r="P38" s="107">
        <v>1</v>
      </c>
      <c r="Q38" s="109">
        <f t="shared" si="5"/>
        <v>4.3</v>
      </c>
      <c r="R38" s="39"/>
      <c r="S38" s="53">
        <f t="shared" si="6"/>
        <v>4.3000000000000007</v>
      </c>
      <c r="T38" s="53">
        <v>13</v>
      </c>
      <c r="U38" s="115">
        <f t="shared" si="7"/>
        <v>0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2.75" customHeight="1" x14ac:dyDescent="0.15">
      <c r="A39" s="143">
        <v>31</v>
      </c>
      <c r="B39" s="105" t="s">
        <v>224</v>
      </c>
      <c r="C39" s="105" t="s">
        <v>147</v>
      </c>
      <c r="D39" s="105" t="s">
        <v>148</v>
      </c>
      <c r="E39" s="105" t="s">
        <v>100</v>
      </c>
      <c r="F39" s="105">
        <v>2013</v>
      </c>
      <c r="G39" s="144" t="s">
        <v>227</v>
      </c>
      <c r="H39" s="39"/>
      <c r="I39" s="108">
        <v>1.9</v>
      </c>
      <c r="J39" s="145"/>
      <c r="K39" s="107">
        <v>0.4</v>
      </c>
      <c r="L39" s="109">
        <f t="shared" si="4"/>
        <v>2.2999999999999998</v>
      </c>
      <c r="M39" s="39"/>
      <c r="N39" s="108">
        <v>2</v>
      </c>
      <c r="O39" s="145"/>
      <c r="P39" s="107">
        <v>1</v>
      </c>
      <c r="Q39" s="109">
        <f t="shared" si="5"/>
        <v>3</v>
      </c>
      <c r="R39" s="39"/>
      <c r="S39" s="53">
        <f t="shared" si="6"/>
        <v>3</v>
      </c>
      <c r="T39" s="53">
        <v>14</v>
      </c>
      <c r="U39" s="115">
        <f t="shared" si="7"/>
        <v>0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2.75" customHeight="1" thickBot="1" x14ac:dyDescent="0.2">
      <c r="A40" s="146">
        <v>39</v>
      </c>
      <c r="B40" s="116" t="s">
        <v>224</v>
      </c>
      <c r="C40" s="116" t="s">
        <v>127</v>
      </c>
      <c r="D40" s="116" t="s">
        <v>128</v>
      </c>
      <c r="E40" s="116" t="s">
        <v>100</v>
      </c>
      <c r="F40" s="116">
        <v>2013</v>
      </c>
      <c r="G40" s="147" t="s">
        <v>227</v>
      </c>
      <c r="H40" s="39"/>
      <c r="I40" s="125">
        <v>1.5</v>
      </c>
      <c r="J40" s="148"/>
      <c r="K40" s="126">
        <v>0.2</v>
      </c>
      <c r="L40" s="110">
        <f t="shared" si="4"/>
        <v>1.7</v>
      </c>
      <c r="M40" s="39"/>
      <c r="N40" s="125">
        <v>1.4</v>
      </c>
      <c r="O40" s="148"/>
      <c r="P40" s="126">
        <v>0.2</v>
      </c>
      <c r="Q40" s="110">
        <f t="shared" si="5"/>
        <v>1.5999999999999999</v>
      </c>
      <c r="R40" s="39"/>
      <c r="S40" s="54">
        <f t="shared" si="6"/>
        <v>1.7</v>
      </c>
      <c r="T40" s="54">
        <v>15</v>
      </c>
      <c r="U40" s="128">
        <f t="shared" si="7"/>
        <v>0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2.75" customHeight="1" thickBot="1" x14ac:dyDescent="0.2">
      <c r="A41" s="149"/>
      <c r="B41" s="134"/>
      <c r="C41" s="135"/>
      <c r="D41" s="135"/>
      <c r="E41" s="135"/>
      <c r="F41" s="135"/>
      <c r="G41" s="136"/>
      <c r="H41" s="39"/>
      <c r="I41" s="137"/>
      <c r="J41" s="150"/>
      <c r="K41" s="138"/>
      <c r="L41" s="139"/>
      <c r="M41" s="39"/>
      <c r="N41" s="137"/>
      <c r="O41" s="150"/>
      <c r="P41" s="138"/>
      <c r="Q41" s="139"/>
      <c r="R41" s="39"/>
      <c r="S41" s="140"/>
      <c r="T41" s="140"/>
      <c r="U41" s="14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2.75" customHeight="1" x14ac:dyDescent="0.15">
      <c r="A42" s="151">
        <v>70</v>
      </c>
      <c r="B42" s="119" t="s">
        <v>224</v>
      </c>
      <c r="C42" s="117" t="s">
        <v>146</v>
      </c>
      <c r="D42" s="117" t="s">
        <v>222</v>
      </c>
      <c r="E42" s="117" t="s">
        <v>100</v>
      </c>
      <c r="F42" s="117">
        <v>2008</v>
      </c>
      <c r="G42" s="118" t="s">
        <v>226</v>
      </c>
      <c r="H42" s="39"/>
      <c r="I42" s="129">
        <v>10.5</v>
      </c>
      <c r="J42" s="153"/>
      <c r="K42" s="130">
        <v>7.7</v>
      </c>
      <c r="L42" s="131">
        <f>(I42+J42+K42)</f>
        <v>18.2</v>
      </c>
      <c r="M42" s="39"/>
      <c r="N42" s="129">
        <v>9.8000000000000007</v>
      </c>
      <c r="O42" s="153"/>
      <c r="P42" s="130">
        <v>8.5</v>
      </c>
      <c r="Q42" s="131">
        <f>(N42+O42+P42)</f>
        <v>18.3</v>
      </c>
      <c r="R42" s="39"/>
      <c r="S42" s="132">
        <f>MAX(L42,Q42)</f>
        <v>18.3</v>
      </c>
      <c r="T42" s="132">
        <v>1</v>
      </c>
      <c r="U42" s="133">
        <f>IF(T42=1,$X$12,IF(T42=2,$X$13,IF(T42=3,$X$14,IF(T42=4,$X$15,IF(T42=5,$X$16,IF(T42&gt;=6,$X$17))))))</f>
        <v>15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2.75" customHeight="1" x14ac:dyDescent="0.15">
      <c r="A43" s="143">
        <v>69</v>
      </c>
      <c r="B43" s="105" t="s">
        <v>224</v>
      </c>
      <c r="C43" s="106" t="s">
        <v>105</v>
      </c>
      <c r="D43" s="106" t="s">
        <v>106</v>
      </c>
      <c r="E43" s="106" t="s">
        <v>100</v>
      </c>
      <c r="F43" s="106">
        <v>2008</v>
      </c>
      <c r="G43" s="111" t="s">
        <v>226</v>
      </c>
      <c r="H43" s="39"/>
      <c r="I43" s="108">
        <v>6.5</v>
      </c>
      <c r="J43" s="145"/>
      <c r="K43" s="107">
        <v>8</v>
      </c>
      <c r="L43" s="109">
        <f>(I43+J43+K43)</f>
        <v>14.5</v>
      </c>
      <c r="M43" s="39"/>
      <c r="N43" s="108">
        <v>8</v>
      </c>
      <c r="O43" s="145"/>
      <c r="P43" s="107">
        <v>4</v>
      </c>
      <c r="Q43" s="109">
        <f>(N43+O43+P43)</f>
        <v>12</v>
      </c>
      <c r="R43" s="39"/>
      <c r="S43" s="53">
        <f>MAX(L43,Q43)</f>
        <v>14.5</v>
      </c>
      <c r="T43" s="53">
        <v>2</v>
      </c>
      <c r="U43" s="115">
        <f>IF(T43=1,$X$12,IF(T43=2,$X$13,IF(T43=3,$X$14,IF(T43=4,$X$15,IF(T43=5,$X$16,IF(T43&gt;=6,$X$17))))))</f>
        <v>9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2.75" customHeight="1" thickBot="1" x14ac:dyDescent="0.2">
      <c r="A44" s="146">
        <v>73</v>
      </c>
      <c r="B44" s="116" t="s">
        <v>224</v>
      </c>
      <c r="C44" s="120" t="s">
        <v>218</v>
      </c>
      <c r="D44" s="120" t="s">
        <v>219</v>
      </c>
      <c r="E44" s="120" t="s">
        <v>100</v>
      </c>
      <c r="F44" s="120">
        <v>2005</v>
      </c>
      <c r="G44" s="121" t="s">
        <v>226</v>
      </c>
      <c r="H44" s="39"/>
      <c r="I44" s="125">
        <v>3</v>
      </c>
      <c r="J44" s="148"/>
      <c r="K44" s="126">
        <v>1.9</v>
      </c>
      <c r="L44" s="110">
        <f>(I44+J44+K44)</f>
        <v>4.9000000000000004</v>
      </c>
      <c r="M44" s="39"/>
      <c r="N44" s="125">
        <v>4</v>
      </c>
      <c r="O44" s="148"/>
      <c r="P44" s="126">
        <v>1</v>
      </c>
      <c r="Q44" s="110">
        <f>(N44+O44+P44)</f>
        <v>5</v>
      </c>
      <c r="R44" s="39"/>
      <c r="S44" s="54">
        <f>MAX(L44,Q44)</f>
        <v>5</v>
      </c>
      <c r="T44" s="54">
        <v>3</v>
      </c>
      <c r="U44" s="128">
        <f>IF(T44=1,$X$12,IF(T44=2,$X$13,IF(T44=3,$X$14,IF(T44=4,$X$15,IF(T44=5,$X$16,IF(T44&gt;=6,$X$17))))))</f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2.75" customHeight="1" thickBot="1" x14ac:dyDescent="0.2">
      <c r="A45" s="149"/>
      <c r="B45" s="134"/>
      <c r="C45" s="135"/>
      <c r="D45" s="135"/>
      <c r="E45" s="135"/>
      <c r="F45" s="135"/>
      <c r="G45" s="136"/>
      <c r="H45" s="39"/>
      <c r="I45" s="137"/>
      <c r="J45" s="150"/>
      <c r="K45" s="138"/>
      <c r="L45" s="139"/>
      <c r="M45" s="39"/>
      <c r="N45" s="137"/>
      <c r="O45" s="150"/>
      <c r="P45" s="138"/>
      <c r="Q45" s="139"/>
      <c r="R45" s="39"/>
      <c r="S45" s="140"/>
      <c r="T45" s="140"/>
      <c r="U45" s="14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2.75" customHeight="1" x14ac:dyDescent="0.15">
      <c r="A46" s="151">
        <v>62</v>
      </c>
      <c r="B46" s="119" t="s">
        <v>224</v>
      </c>
      <c r="C46" s="117" t="s">
        <v>101</v>
      </c>
      <c r="D46" s="117" t="s">
        <v>102</v>
      </c>
      <c r="E46" s="117" t="s">
        <v>100</v>
      </c>
      <c r="F46" s="117">
        <v>2009</v>
      </c>
      <c r="G46" s="118" t="s">
        <v>228</v>
      </c>
      <c r="H46" s="39"/>
      <c r="I46" s="129">
        <v>19</v>
      </c>
      <c r="J46" s="153"/>
      <c r="K46" s="130">
        <v>6.7</v>
      </c>
      <c r="L46" s="131">
        <f t="shared" ref="L46:L57" si="8">(I46+J46+K46)</f>
        <v>25.7</v>
      </c>
      <c r="M46" s="39"/>
      <c r="N46" s="129">
        <v>18</v>
      </c>
      <c r="O46" s="153"/>
      <c r="P46" s="130">
        <v>7</v>
      </c>
      <c r="Q46" s="131">
        <f t="shared" ref="Q46:Q57" si="9">(N46+O46+P46)</f>
        <v>25</v>
      </c>
      <c r="R46" s="39"/>
      <c r="S46" s="132">
        <f t="shared" ref="S46:S57" si="10">MAX(L46,Q46)</f>
        <v>25.7</v>
      </c>
      <c r="T46" s="132">
        <v>1</v>
      </c>
      <c r="U46" s="133">
        <f t="shared" ref="U46:U57" si="11">IF(T46=1,$X$12,IF(T46=2,$X$13,IF(T46=3,$X$14,IF(T46=4,$X$15,IF(T46=5,$X$16,IF(T46&gt;=6,$X$17))))))</f>
        <v>15</v>
      </c>
      <c r="AE46" s="1"/>
      <c r="AF46" s="1"/>
    </row>
    <row r="47" spans="1:32" ht="12.75" customHeight="1" x14ac:dyDescent="0.15">
      <c r="A47" s="143">
        <v>53</v>
      </c>
      <c r="B47" s="105" t="s">
        <v>224</v>
      </c>
      <c r="C47" s="105" t="s">
        <v>144</v>
      </c>
      <c r="D47" s="105" t="s">
        <v>124</v>
      </c>
      <c r="E47" s="105" t="s">
        <v>100</v>
      </c>
      <c r="F47" s="105">
        <v>2011</v>
      </c>
      <c r="G47" s="144" t="s">
        <v>228</v>
      </c>
      <c r="H47" s="39"/>
      <c r="I47" s="108">
        <v>15</v>
      </c>
      <c r="J47" s="145"/>
      <c r="K47" s="107">
        <v>8</v>
      </c>
      <c r="L47" s="109">
        <f t="shared" si="8"/>
        <v>23</v>
      </c>
      <c r="M47" s="39"/>
      <c r="N47" s="108">
        <v>15.5</v>
      </c>
      <c r="O47" s="145"/>
      <c r="P47" s="107">
        <v>9</v>
      </c>
      <c r="Q47" s="109">
        <f t="shared" si="9"/>
        <v>24.5</v>
      </c>
      <c r="R47" s="39"/>
      <c r="S47" s="53">
        <f t="shared" si="10"/>
        <v>24.5</v>
      </c>
      <c r="T47" s="53">
        <v>2</v>
      </c>
      <c r="U47" s="115">
        <f t="shared" si="11"/>
        <v>9</v>
      </c>
      <c r="AE47" s="1"/>
      <c r="AF47" s="1"/>
    </row>
    <row r="48" spans="1:32" ht="12.75" customHeight="1" x14ac:dyDescent="0.15">
      <c r="A48" s="143">
        <v>45</v>
      </c>
      <c r="B48" s="105" t="s">
        <v>224</v>
      </c>
      <c r="C48" s="105" t="s">
        <v>151</v>
      </c>
      <c r="D48" s="105" t="s">
        <v>152</v>
      </c>
      <c r="E48" s="105" t="s">
        <v>100</v>
      </c>
      <c r="F48" s="105">
        <v>2012</v>
      </c>
      <c r="G48" s="144" t="s">
        <v>228</v>
      </c>
      <c r="H48" s="39"/>
      <c r="I48" s="108">
        <v>13.8</v>
      </c>
      <c r="J48" s="145"/>
      <c r="K48" s="107">
        <v>8</v>
      </c>
      <c r="L48" s="109">
        <f t="shared" si="8"/>
        <v>21.8</v>
      </c>
      <c r="M48" s="39"/>
      <c r="N48" s="108">
        <v>12.7</v>
      </c>
      <c r="O48" s="145"/>
      <c r="P48" s="107">
        <v>8</v>
      </c>
      <c r="Q48" s="109">
        <f t="shared" si="9"/>
        <v>20.7</v>
      </c>
      <c r="R48" s="39"/>
      <c r="S48" s="53">
        <f t="shared" si="10"/>
        <v>21.8</v>
      </c>
      <c r="T48" s="53">
        <v>3</v>
      </c>
      <c r="U48" s="115">
        <f t="shared" si="11"/>
        <v>5</v>
      </c>
      <c r="AE48" s="1"/>
      <c r="AF48" s="1"/>
    </row>
    <row r="49" spans="1:32" ht="12.75" customHeight="1" x14ac:dyDescent="0.15">
      <c r="A49" s="143">
        <v>54</v>
      </c>
      <c r="B49" s="105" t="s">
        <v>224</v>
      </c>
      <c r="C49" s="105" t="s">
        <v>149</v>
      </c>
      <c r="D49" s="105" t="s">
        <v>150</v>
      </c>
      <c r="E49" s="105" t="s">
        <v>100</v>
      </c>
      <c r="F49" s="105">
        <v>2011</v>
      </c>
      <c r="G49" s="144" t="s">
        <v>228</v>
      </c>
      <c r="H49" s="39"/>
      <c r="I49" s="108">
        <v>14</v>
      </c>
      <c r="J49" s="145"/>
      <c r="K49" s="107">
        <v>7</v>
      </c>
      <c r="L49" s="109">
        <f t="shared" si="8"/>
        <v>21</v>
      </c>
      <c r="M49" s="39"/>
      <c r="N49" s="108">
        <v>13.8</v>
      </c>
      <c r="O49" s="145"/>
      <c r="P49" s="107">
        <v>6.9</v>
      </c>
      <c r="Q49" s="109">
        <f t="shared" si="9"/>
        <v>20.700000000000003</v>
      </c>
      <c r="R49" s="39"/>
      <c r="S49" s="53">
        <f t="shared" si="10"/>
        <v>21</v>
      </c>
      <c r="T49" s="53">
        <v>4</v>
      </c>
      <c r="U49" s="115">
        <f t="shared" si="11"/>
        <v>3</v>
      </c>
      <c r="AE49" s="1"/>
      <c r="AF49" s="1"/>
    </row>
    <row r="50" spans="1:32" ht="12.75" customHeight="1" x14ac:dyDescent="0.15">
      <c r="A50" s="143">
        <v>67</v>
      </c>
      <c r="B50" s="105" t="s">
        <v>224</v>
      </c>
      <c r="C50" s="106" t="s">
        <v>121</v>
      </c>
      <c r="D50" s="106" t="s">
        <v>122</v>
      </c>
      <c r="E50" s="106" t="s">
        <v>100</v>
      </c>
      <c r="F50" s="106">
        <v>2009</v>
      </c>
      <c r="G50" s="111" t="s">
        <v>228</v>
      </c>
      <c r="H50" s="39"/>
      <c r="I50" s="108">
        <v>9</v>
      </c>
      <c r="J50" s="145"/>
      <c r="K50" s="107">
        <v>3.9</v>
      </c>
      <c r="L50" s="109">
        <f t="shared" si="8"/>
        <v>12.9</v>
      </c>
      <c r="M50" s="39"/>
      <c r="N50" s="108">
        <v>14.9</v>
      </c>
      <c r="O50" s="145"/>
      <c r="P50" s="107">
        <v>4</v>
      </c>
      <c r="Q50" s="109">
        <f t="shared" si="9"/>
        <v>18.899999999999999</v>
      </c>
      <c r="R50" s="39"/>
      <c r="S50" s="53">
        <f t="shared" si="10"/>
        <v>18.899999999999999</v>
      </c>
      <c r="T50" s="53">
        <v>5</v>
      </c>
      <c r="U50" s="115">
        <f t="shared" si="11"/>
        <v>1</v>
      </c>
      <c r="AE50" s="1"/>
      <c r="AF50" s="1"/>
    </row>
    <row r="51" spans="1:32" ht="12.75" customHeight="1" x14ac:dyDescent="0.15">
      <c r="A51" s="143">
        <v>55</v>
      </c>
      <c r="B51" s="105" t="s">
        <v>229</v>
      </c>
      <c r="C51" s="106" t="s">
        <v>161</v>
      </c>
      <c r="D51" s="106" t="s">
        <v>162</v>
      </c>
      <c r="E51" s="106" t="s">
        <v>100</v>
      </c>
      <c r="F51" s="106">
        <v>2011</v>
      </c>
      <c r="G51" s="111" t="s">
        <v>228</v>
      </c>
      <c r="H51" s="39"/>
      <c r="I51" s="108">
        <v>12.8</v>
      </c>
      <c r="J51" s="145"/>
      <c r="K51" s="107">
        <v>4.2</v>
      </c>
      <c r="L51" s="109">
        <f t="shared" si="8"/>
        <v>17</v>
      </c>
      <c r="M51" s="39"/>
      <c r="N51" s="108">
        <v>12.6</v>
      </c>
      <c r="O51" s="145"/>
      <c r="P51" s="107">
        <v>3.4</v>
      </c>
      <c r="Q51" s="109">
        <f t="shared" si="9"/>
        <v>16</v>
      </c>
      <c r="R51" s="39"/>
      <c r="S51" s="53">
        <f t="shared" si="10"/>
        <v>17</v>
      </c>
      <c r="T51" s="53">
        <v>6</v>
      </c>
      <c r="U51" s="115">
        <f t="shared" si="11"/>
        <v>0</v>
      </c>
      <c r="AE51" s="1"/>
      <c r="AF51" s="1"/>
    </row>
    <row r="52" spans="1:32" ht="12.75" customHeight="1" x14ac:dyDescent="0.15">
      <c r="A52" s="143">
        <v>66</v>
      </c>
      <c r="B52" s="105" t="s">
        <v>224</v>
      </c>
      <c r="C52" s="106" t="s">
        <v>147</v>
      </c>
      <c r="D52" s="106" t="s">
        <v>155</v>
      </c>
      <c r="E52" s="106" t="s">
        <v>100</v>
      </c>
      <c r="F52" s="106">
        <v>2009</v>
      </c>
      <c r="G52" s="111" t="s">
        <v>228</v>
      </c>
      <c r="H52" s="39"/>
      <c r="I52" s="108">
        <v>5.3</v>
      </c>
      <c r="J52" s="145"/>
      <c r="K52" s="107">
        <v>1</v>
      </c>
      <c r="L52" s="109">
        <f t="shared" si="8"/>
        <v>6.3</v>
      </c>
      <c r="M52" s="39"/>
      <c r="N52" s="108">
        <v>9</v>
      </c>
      <c r="O52" s="145"/>
      <c r="P52" s="107">
        <v>7.1</v>
      </c>
      <c r="Q52" s="109">
        <f t="shared" si="9"/>
        <v>16.100000000000001</v>
      </c>
      <c r="R52" s="39"/>
      <c r="S52" s="53">
        <f t="shared" si="10"/>
        <v>16.100000000000001</v>
      </c>
      <c r="T52" s="53">
        <v>7</v>
      </c>
      <c r="U52" s="115">
        <f t="shared" si="11"/>
        <v>0</v>
      </c>
      <c r="AE52" s="1"/>
      <c r="AF52" s="1"/>
    </row>
    <row r="53" spans="1:32" ht="12.75" customHeight="1" x14ac:dyDescent="0.15">
      <c r="A53" s="143">
        <v>51</v>
      </c>
      <c r="B53" s="105" t="s">
        <v>224</v>
      </c>
      <c r="C53" s="105" t="s">
        <v>138</v>
      </c>
      <c r="D53" s="105" t="s">
        <v>139</v>
      </c>
      <c r="E53" s="105" t="s">
        <v>100</v>
      </c>
      <c r="F53" s="105">
        <v>2011</v>
      </c>
      <c r="G53" s="144" t="s">
        <v>228</v>
      </c>
      <c r="H53" s="39"/>
      <c r="I53" s="108">
        <v>11.5</v>
      </c>
      <c r="J53" s="145"/>
      <c r="K53" s="107">
        <v>1.1000000000000001</v>
      </c>
      <c r="L53" s="109">
        <f t="shared" si="8"/>
        <v>12.6</v>
      </c>
      <c r="M53" s="39"/>
      <c r="N53" s="108">
        <v>11</v>
      </c>
      <c r="O53" s="145"/>
      <c r="P53" s="107">
        <v>3.9</v>
      </c>
      <c r="Q53" s="109">
        <f t="shared" si="9"/>
        <v>14.9</v>
      </c>
      <c r="R53" s="39"/>
      <c r="S53" s="53">
        <f t="shared" si="10"/>
        <v>14.9</v>
      </c>
      <c r="T53" s="53">
        <v>8</v>
      </c>
      <c r="U53" s="115">
        <f t="shared" si="11"/>
        <v>0</v>
      </c>
      <c r="AE53" s="1"/>
      <c r="AF53" s="1"/>
    </row>
    <row r="54" spans="1:32" ht="12.75" customHeight="1" x14ac:dyDescent="0.15">
      <c r="A54" s="143">
        <v>56</v>
      </c>
      <c r="B54" s="105" t="s">
        <v>224</v>
      </c>
      <c r="C54" s="106" t="s">
        <v>186</v>
      </c>
      <c r="D54" s="106" t="s">
        <v>187</v>
      </c>
      <c r="E54" s="106" t="s">
        <v>100</v>
      </c>
      <c r="F54" s="106">
        <v>2011</v>
      </c>
      <c r="G54" s="111" t="s">
        <v>228</v>
      </c>
      <c r="H54" s="39"/>
      <c r="I54" s="108">
        <v>4.5</v>
      </c>
      <c r="J54" s="145"/>
      <c r="K54" s="107">
        <v>5</v>
      </c>
      <c r="L54" s="109">
        <f t="shared" si="8"/>
        <v>9.5</v>
      </c>
      <c r="M54" s="39"/>
      <c r="N54" s="108">
        <v>4</v>
      </c>
      <c r="O54" s="145"/>
      <c r="P54" s="107">
        <v>6.3</v>
      </c>
      <c r="Q54" s="109">
        <f t="shared" si="9"/>
        <v>10.3</v>
      </c>
      <c r="R54" s="39"/>
      <c r="S54" s="53">
        <f t="shared" si="10"/>
        <v>10.3</v>
      </c>
      <c r="T54" s="53">
        <v>9</v>
      </c>
      <c r="U54" s="115">
        <f t="shared" si="11"/>
        <v>0</v>
      </c>
      <c r="AE54" s="1"/>
      <c r="AF54" s="1"/>
    </row>
    <row r="55" spans="1:32" ht="12.75" customHeight="1" x14ac:dyDescent="0.15">
      <c r="A55" s="143">
        <v>57</v>
      </c>
      <c r="B55" s="105" t="s">
        <v>224</v>
      </c>
      <c r="C55" s="106" t="s">
        <v>105</v>
      </c>
      <c r="D55" s="106" t="s">
        <v>197</v>
      </c>
      <c r="E55" s="106" t="s">
        <v>100</v>
      </c>
      <c r="F55" s="106">
        <v>2011</v>
      </c>
      <c r="G55" s="111" t="s">
        <v>228</v>
      </c>
      <c r="H55" s="39"/>
      <c r="I55" s="108">
        <v>5</v>
      </c>
      <c r="J55" s="145"/>
      <c r="K55" s="107">
        <v>1.3</v>
      </c>
      <c r="L55" s="109">
        <f t="shared" si="8"/>
        <v>6.3</v>
      </c>
      <c r="M55" s="39"/>
      <c r="N55" s="108">
        <v>5.2</v>
      </c>
      <c r="O55" s="145"/>
      <c r="P55" s="107">
        <v>3.6</v>
      </c>
      <c r="Q55" s="109">
        <f t="shared" si="9"/>
        <v>8.8000000000000007</v>
      </c>
      <c r="R55" s="39"/>
      <c r="S55" s="53">
        <f t="shared" si="10"/>
        <v>8.8000000000000007</v>
      </c>
      <c r="T55" s="53">
        <v>10</v>
      </c>
      <c r="U55" s="115">
        <f t="shared" si="11"/>
        <v>0</v>
      </c>
      <c r="AE55" s="1"/>
      <c r="AF55" s="1"/>
    </row>
    <row r="56" spans="1:32" ht="12.75" customHeight="1" x14ac:dyDescent="0.15">
      <c r="A56" s="143">
        <v>49</v>
      </c>
      <c r="B56" s="105" t="s">
        <v>224</v>
      </c>
      <c r="C56" s="105" t="s">
        <v>171</v>
      </c>
      <c r="D56" s="105" t="s">
        <v>172</v>
      </c>
      <c r="E56" s="105" t="s">
        <v>100</v>
      </c>
      <c r="F56" s="105">
        <v>2012</v>
      </c>
      <c r="G56" s="144" t="s">
        <v>228</v>
      </c>
      <c r="H56" s="39"/>
      <c r="I56" s="108">
        <v>4.5</v>
      </c>
      <c r="J56" s="145"/>
      <c r="K56" s="107">
        <v>4</v>
      </c>
      <c r="L56" s="109">
        <f t="shared" si="8"/>
        <v>8.5</v>
      </c>
      <c r="M56" s="39"/>
      <c r="N56" s="108">
        <v>1.6</v>
      </c>
      <c r="O56" s="145"/>
      <c r="P56" s="107">
        <v>1.1000000000000001</v>
      </c>
      <c r="Q56" s="109">
        <f t="shared" si="9"/>
        <v>2.7</v>
      </c>
      <c r="R56" s="39"/>
      <c r="S56" s="53">
        <f t="shared" si="10"/>
        <v>8.5</v>
      </c>
      <c r="T56" s="53">
        <v>11</v>
      </c>
      <c r="U56" s="115">
        <f t="shared" si="11"/>
        <v>0</v>
      </c>
      <c r="AE56" s="1"/>
      <c r="AF56" s="1"/>
    </row>
    <row r="57" spans="1:32" ht="12.75" customHeight="1" thickBot="1" x14ac:dyDescent="0.2">
      <c r="A57" s="146">
        <v>50</v>
      </c>
      <c r="B57" s="116" t="s">
        <v>224</v>
      </c>
      <c r="C57" s="116" t="s">
        <v>216</v>
      </c>
      <c r="D57" s="116" t="s">
        <v>217</v>
      </c>
      <c r="E57" s="116" t="s">
        <v>100</v>
      </c>
      <c r="F57" s="116">
        <v>2012</v>
      </c>
      <c r="G57" s="147" t="s">
        <v>228</v>
      </c>
      <c r="H57" s="39"/>
      <c r="I57" s="125">
        <v>2.8</v>
      </c>
      <c r="J57" s="148"/>
      <c r="K57" s="126">
        <v>1.4</v>
      </c>
      <c r="L57" s="110">
        <f t="shared" si="8"/>
        <v>4.1999999999999993</v>
      </c>
      <c r="M57" s="39"/>
      <c r="N57" s="125">
        <v>2.2000000000000002</v>
      </c>
      <c r="O57" s="148"/>
      <c r="P57" s="126">
        <v>0</v>
      </c>
      <c r="Q57" s="110">
        <f t="shared" si="9"/>
        <v>2.2000000000000002</v>
      </c>
      <c r="R57" s="39"/>
      <c r="S57" s="54">
        <f t="shared" si="10"/>
        <v>4.1999999999999993</v>
      </c>
      <c r="T57" s="54">
        <v>12</v>
      </c>
      <c r="U57" s="128">
        <f t="shared" si="11"/>
        <v>0</v>
      </c>
      <c r="AE57" s="1"/>
      <c r="AF57" s="1"/>
    </row>
    <row r="58" spans="1:32" ht="12.75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.75" customHeight="1" x14ac:dyDescent="0.15"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.75" customHeight="1" x14ac:dyDescent="0.15"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.75" customHeight="1" x14ac:dyDescent="0.15"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.75" customHeight="1" x14ac:dyDescent="0.15"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.75" customHeight="1" x14ac:dyDescent="0.15"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.75" customHeight="1" x14ac:dyDescent="0.15">
      <c r="AE64" s="1"/>
      <c r="AF64" s="1"/>
    </row>
    <row r="65" spans="21:32" ht="12.75" customHeight="1" x14ac:dyDescent="0.15">
      <c r="AE65" s="1"/>
      <c r="AF65" s="1"/>
    </row>
    <row r="66" spans="21:32" ht="12.75" customHeight="1" x14ac:dyDescent="0.15">
      <c r="AE66" s="1"/>
      <c r="AF66" s="1"/>
    </row>
    <row r="67" spans="21:32" ht="12.75" customHeight="1" x14ac:dyDescent="0.15">
      <c r="AE67" s="1"/>
      <c r="AF67" s="1"/>
    </row>
    <row r="68" spans="21:32" ht="12.75" customHeight="1" x14ac:dyDescent="0.15">
      <c r="AE68" s="1"/>
      <c r="AF68" s="1"/>
    </row>
    <row r="69" spans="21:32" ht="12.75" customHeight="1" x14ac:dyDescent="0.15">
      <c r="AE69" s="1"/>
      <c r="AF69" s="1"/>
    </row>
    <row r="70" spans="21:32" ht="12.75" customHeight="1" x14ac:dyDescent="0.15">
      <c r="AE70" s="1"/>
      <c r="AF70" s="1"/>
    </row>
    <row r="71" spans="21:32" ht="12.75" customHeight="1" x14ac:dyDescent="0.15">
      <c r="AE71" s="1"/>
      <c r="AF71" s="1"/>
    </row>
    <row r="72" spans="21:32" ht="12.75" customHeight="1" x14ac:dyDescent="0.15">
      <c r="AE72" s="1"/>
      <c r="AF72" s="1"/>
    </row>
    <row r="73" spans="21:32" ht="12.75" customHeight="1" x14ac:dyDescent="0.15">
      <c r="AE73" s="1"/>
      <c r="AF73" s="1"/>
    </row>
    <row r="74" spans="21:32" ht="12.75" customHeight="1" x14ac:dyDescent="0.15">
      <c r="AE74" s="1"/>
      <c r="AF74" s="1"/>
    </row>
    <row r="75" spans="21:32" ht="12.75" customHeight="1" x14ac:dyDescent="0.15">
      <c r="AE75" s="1"/>
      <c r="AF75" s="1"/>
    </row>
    <row r="76" spans="21:32" ht="12.75" customHeight="1" x14ac:dyDescent="0.15">
      <c r="AE76" s="1"/>
      <c r="AF76" s="1"/>
    </row>
    <row r="77" spans="21:32" ht="12.75" customHeight="1" x14ac:dyDescent="0.15">
      <c r="AE77" s="1"/>
      <c r="AF77" s="1"/>
    </row>
    <row r="78" spans="21:32" ht="12.75" customHeight="1" x14ac:dyDescent="0.15">
      <c r="AE78" s="1"/>
      <c r="AF78" s="1"/>
    </row>
    <row r="79" spans="21:32" ht="12.75" customHeight="1" x14ac:dyDescent="0.15">
      <c r="U79" s="1"/>
      <c r="AE79" s="1"/>
      <c r="AF79" s="1"/>
    </row>
    <row r="80" spans="21:32" ht="12.75" customHeight="1" x14ac:dyDescent="0.15">
      <c r="U80" s="1"/>
      <c r="AE80" s="1"/>
      <c r="AF80" s="1"/>
    </row>
    <row r="81" spans="21:32" ht="12.75" customHeight="1" x14ac:dyDescent="0.15">
      <c r="U81" s="1"/>
      <c r="AE81" s="1"/>
      <c r="AF81" s="1"/>
    </row>
    <row r="82" spans="21:32" ht="12.75" customHeight="1" x14ac:dyDescent="0.15">
      <c r="U82" s="1"/>
      <c r="AE82" s="1"/>
      <c r="AF82" s="1"/>
    </row>
    <row r="83" spans="21:32" ht="12.75" customHeight="1" x14ac:dyDescent="0.15">
      <c r="U83" s="1"/>
      <c r="AE83" s="1"/>
      <c r="AF83" s="1"/>
    </row>
    <row r="84" spans="21:32" ht="12.75" customHeight="1" x14ac:dyDescent="0.15"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1:32" ht="12.75" customHeight="1" x14ac:dyDescent="0.15"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1:32" ht="12.75" customHeight="1" x14ac:dyDescent="0.15"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1:32" ht="12.75" customHeight="1" x14ac:dyDescent="0.15"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1:32" ht="12.75" customHeight="1" x14ac:dyDescent="0.15"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1:32" ht="12.75" customHeight="1" x14ac:dyDescent="0.15"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1:32" ht="12.75" customHeight="1" x14ac:dyDescent="0.15"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1:32" ht="12.75" customHeight="1" x14ac:dyDescent="0.15"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1:32" ht="12.75" customHeight="1" x14ac:dyDescent="0.15"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1:32" ht="12.75" customHeight="1" x14ac:dyDescent="0.15"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1:32" ht="12.75" customHeight="1" x14ac:dyDescent="0.15"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1:32" ht="12.75" customHeight="1" x14ac:dyDescent="0.15"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1:32" ht="12.75" customHeight="1" x14ac:dyDescent="0.15"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1:32" ht="12.75" customHeight="1" x14ac:dyDescent="0.15"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1:32" ht="12.75" customHeight="1" x14ac:dyDescent="0.15"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1:32" ht="12.75" customHeight="1" x14ac:dyDescent="0.15"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1:32" ht="12.75" customHeight="1" x14ac:dyDescent="0.15"/>
    <row r="101" spans="21:32" ht="12.75" customHeight="1" x14ac:dyDescent="0.15"/>
    <row r="102" spans="21:32" ht="12.75" customHeight="1" x14ac:dyDescent="0.15"/>
    <row r="103" spans="21:32" ht="12.75" customHeight="1" x14ac:dyDescent="0.15"/>
    <row r="104" spans="21:32" ht="12.75" customHeight="1" x14ac:dyDescent="0.15"/>
    <row r="105" spans="21:32" ht="12.75" customHeight="1" x14ac:dyDescent="0.15"/>
    <row r="106" spans="21:32" ht="12.75" customHeight="1" x14ac:dyDescent="0.15"/>
    <row r="107" spans="21:32" ht="12.75" customHeight="1" x14ac:dyDescent="0.15"/>
    <row r="108" spans="21:32" ht="12.75" customHeight="1" x14ac:dyDescent="0.15"/>
    <row r="109" spans="21:32" ht="12.75" customHeight="1" x14ac:dyDescent="0.15"/>
    <row r="110" spans="21:32" ht="12.75" customHeight="1" x14ac:dyDescent="0.15"/>
    <row r="111" spans="21:32" ht="12.75" customHeight="1" x14ac:dyDescent="0.15"/>
    <row r="112" spans="21:3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</sheetData>
  <sortState xmlns:xlrd2="http://schemas.microsoft.com/office/spreadsheetml/2017/richdata2" ref="A46:U57">
    <sortCondition ref="E46:E57"/>
    <sortCondition ref="G46:G57"/>
    <sortCondition descending="1" ref="S46:S57"/>
  </sortState>
  <mergeCells count="23">
    <mergeCell ref="A8:A9"/>
    <mergeCell ref="B8:B9"/>
    <mergeCell ref="A5:B5"/>
    <mergeCell ref="C5:D5"/>
    <mergeCell ref="A6:B6"/>
    <mergeCell ref="C6:D6"/>
    <mergeCell ref="A2:B2"/>
    <mergeCell ref="C2:D2"/>
    <mergeCell ref="A3:B3"/>
    <mergeCell ref="C3:D3"/>
    <mergeCell ref="A4:B4"/>
    <mergeCell ref="S8:U8"/>
    <mergeCell ref="W3:Y3"/>
    <mergeCell ref="W4:Y4"/>
    <mergeCell ref="W11:X11"/>
    <mergeCell ref="C8:C9"/>
    <mergeCell ref="D8:D9"/>
    <mergeCell ref="E8:E9"/>
    <mergeCell ref="G8:G9"/>
    <mergeCell ref="F8:F9"/>
    <mergeCell ref="I8:L8"/>
    <mergeCell ref="N8:Q8"/>
    <mergeCell ref="C4:D4"/>
  </mergeCells>
  <dataValidations count="3">
    <dataValidation type="list" allowBlank="1" showInputMessage="1" showErrorMessage="1" sqref="E49:E57 E11:E47" xr:uid="{F6B0550E-EAC6-624F-8D53-8E6F1E71D9A3}">
      <formula1>"Unknown, Male, Female"</formula1>
    </dataValidation>
    <dataValidation type="list" allowBlank="1" showInputMessage="1" showErrorMessage="1" sqref="F57 F53:F55 F49:F51 F11:F47" xr:uid="{0E493C7A-9325-6047-8197-45A1B671A5BF}">
      <formula1>"Unknown, 2004, 2005, 2006, 2007, 2008, 2009, 2010, 2011, 2012,2013, 2014,2015, 2016"</formula1>
    </dataValidation>
    <dataValidation type="list" allowBlank="1" showInputMessage="1" showErrorMessage="1" sqref="G49:G57 G11:G47" xr:uid="{593C69C7-6124-7546-B9B9-C633C7D92323}">
      <formula1>"Unknown, Grom, Youth, Junior"</formula1>
    </dataValidation>
  </dataValidations>
  <pageMargins left="0.7" right="0.7" top="0.75" bottom="0.75" header="0" footer="0"/>
  <pageSetup paperSize="9" scale="27" orientation="landscape" r:id="rId1"/>
  <headerFooter>
    <oddFooter>&amp;L#000000Público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0EFA-8F3C-4247-8D36-7B5611594ED7}">
  <sheetPr>
    <pageSetUpPr fitToPage="1"/>
  </sheetPr>
  <dimension ref="A1:AG910"/>
  <sheetViews>
    <sheetView zoomScaleNormal="100" workbookViewId="0">
      <selection activeCell="W63" sqref="W63"/>
    </sheetView>
  </sheetViews>
  <sheetFormatPr baseColWidth="10" defaultColWidth="12.6640625" defaultRowHeight="15" customHeight="1" x14ac:dyDescent="0.15"/>
  <cols>
    <col min="1" max="1" width="11.5" customWidth="1"/>
    <col min="2" max="2" width="8.1640625" customWidth="1"/>
    <col min="3" max="3" width="14.6640625" customWidth="1"/>
    <col min="4" max="4" width="22" customWidth="1"/>
    <col min="5" max="6" width="11.5" customWidth="1"/>
    <col min="7" max="7" width="12.33203125" customWidth="1"/>
    <col min="8" max="8" width="1.6640625" customWidth="1"/>
    <col min="9" max="13" width="13.5" customWidth="1"/>
    <col min="14" max="14" width="1.6640625" customWidth="1"/>
    <col min="15" max="19" width="11.5" customWidth="1"/>
    <col min="20" max="20" width="2.1640625" customWidth="1"/>
    <col min="21" max="26" width="11.5" customWidth="1"/>
  </cols>
  <sheetData>
    <row r="1" spans="1:26" ht="12.75" customHeight="1" thickBot="1" x14ac:dyDescent="0.2">
      <c r="A1" s="2"/>
      <c r="B1" s="1"/>
      <c r="C1" s="1"/>
      <c r="D1" s="1"/>
      <c r="E1" s="1"/>
      <c r="F1" s="1"/>
      <c r="G1" s="1"/>
      <c r="I1" s="1"/>
      <c r="K1" s="1"/>
      <c r="M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2.75" customHeight="1" x14ac:dyDescent="0.15">
      <c r="A2" s="354" t="s">
        <v>2</v>
      </c>
      <c r="B2" s="355"/>
      <c r="C2" s="356" t="s">
        <v>435</v>
      </c>
      <c r="D2" s="357"/>
      <c r="E2" s="1"/>
      <c r="F2" s="1"/>
      <c r="G2" s="1"/>
      <c r="I2" s="1"/>
      <c r="K2" s="1"/>
      <c r="M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2.75" customHeight="1" x14ac:dyDescent="0.15">
      <c r="A3" s="358" t="s">
        <v>3</v>
      </c>
      <c r="B3" s="359"/>
      <c r="C3" s="352" t="s">
        <v>447</v>
      </c>
      <c r="D3" s="353"/>
      <c r="E3" s="1"/>
      <c r="F3" s="1"/>
      <c r="G3" s="1"/>
      <c r="I3" s="1"/>
      <c r="K3" s="1"/>
      <c r="M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2.75" customHeight="1" x14ac:dyDescent="0.15">
      <c r="A4" s="358" t="s">
        <v>4</v>
      </c>
      <c r="B4" s="359"/>
      <c r="C4" s="352" t="s">
        <v>10</v>
      </c>
      <c r="D4" s="353"/>
      <c r="E4" s="1"/>
      <c r="F4" s="1"/>
      <c r="G4" s="1"/>
      <c r="I4" s="1"/>
      <c r="K4" s="1"/>
      <c r="M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2.75" customHeight="1" x14ac:dyDescent="0.15">
      <c r="A5" s="358" t="s">
        <v>5</v>
      </c>
      <c r="B5" s="359"/>
      <c r="C5" s="352" t="s">
        <v>12</v>
      </c>
      <c r="D5" s="353"/>
      <c r="E5" s="1"/>
      <c r="F5" s="1"/>
      <c r="G5" s="1"/>
      <c r="I5" s="1"/>
      <c r="K5" s="1"/>
      <c r="M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2.75" customHeight="1" thickBot="1" x14ac:dyDescent="0.2">
      <c r="A6" s="362" t="s">
        <v>6</v>
      </c>
      <c r="B6" s="363"/>
      <c r="C6" s="364" t="s">
        <v>448</v>
      </c>
      <c r="D6" s="365"/>
      <c r="E6" s="1"/>
      <c r="F6" s="1"/>
      <c r="G6" s="1"/>
      <c r="I6" s="1"/>
      <c r="K6" s="1"/>
      <c r="M6" s="1"/>
      <c r="O6" s="1"/>
      <c r="S6" s="1"/>
      <c r="Y6" s="1"/>
      <c r="Z6" s="1"/>
    </row>
    <row r="7" spans="1:26" ht="12.75" customHeight="1" thickBot="1" x14ac:dyDescent="0.2">
      <c r="A7" s="2"/>
      <c r="B7" s="1"/>
      <c r="C7" s="1"/>
      <c r="D7" s="1"/>
      <c r="E7" s="1"/>
      <c r="F7" s="1"/>
      <c r="G7" s="1"/>
      <c r="I7" s="1"/>
      <c r="K7" s="1"/>
      <c r="M7" s="1"/>
      <c r="Y7" s="1"/>
      <c r="Z7" s="1"/>
    </row>
    <row r="8" spans="1:26" s="158" customFormat="1" ht="15" customHeight="1" thickBot="1" x14ac:dyDescent="0.2">
      <c r="A8" s="376" t="s">
        <v>57</v>
      </c>
      <c r="B8" s="372" t="s">
        <v>86</v>
      </c>
      <c r="C8" s="372" t="s">
        <v>41</v>
      </c>
      <c r="D8" s="372" t="s">
        <v>42</v>
      </c>
      <c r="E8" s="372" t="s">
        <v>45</v>
      </c>
      <c r="F8" s="372" t="s">
        <v>44</v>
      </c>
      <c r="G8" s="374" t="s">
        <v>46</v>
      </c>
      <c r="H8" s="180"/>
      <c r="I8" s="366" t="s">
        <v>436</v>
      </c>
      <c r="J8" s="367"/>
      <c r="K8" s="367"/>
      <c r="L8" s="367"/>
      <c r="M8" s="368"/>
      <c r="N8" s="180"/>
      <c r="O8" s="366" t="s">
        <v>437</v>
      </c>
      <c r="P8" s="367"/>
      <c r="Q8" s="367"/>
      <c r="R8" s="367"/>
      <c r="S8" s="368"/>
      <c r="T8" s="180"/>
      <c r="U8" s="369" t="s">
        <v>88</v>
      </c>
      <c r="V8" s="370"/>
      <c r="W8" s="371"/>
    </row>
    <row r="9" spans="1:26" s="158" customFormat="1" ht="14" customHeight="1" thickBot="1" x14ac:dyDescent="0.2">
      <c r="A9" s="377"/>
      <c r="B9" s="373"/>
      <c r="C9" s="373"/>
      <c r="D9" s="373"/>
      <c r="E9" s="373"/>
      <c r="F9" s="373"/>
      <c r="G9" s="375"/>
      <c r="H9" s="180"/>
      <c r="I9" s="161" t="s">
        <v>438</v>
      </c>
      <c r="J9" s="162" t="s">
        <v>439</v>
      </c>
      <c r="K9" s="162" t="s">
        <v>440</v>
      </c>
      <c r="L9" s="162" t="s">
        <v>441</v>
      </c>
      <c r="M9" s="163" t="s">
        <v>95</v>
      </c>
      <c r="N9" s="180"/>
      <c r="O9" s="161" t="s">
        <v>442</v>
      </c>
      <c r="P9" s="162" t="s">
        <v>443</v>
      </c>
      <c r="Q9" s="162" t="s">
        <v>444</v>
      </c>
      <c r="R9" s="162" t="s">
        <v>445</v>
      </c>
      <c r="S9" s="163" t="s">
        <v>96</v>
      </c>
      <c r="T9" s="180"/>
      <c r="U9" s="182" t="s">
        <v>87</v>
      </c>
      <c r="V9" s="183" t="s">
        <v>7</v>
      </c>
      <c r="W9" s="184" t="s">
        <v>93</v>
      </c>
    </row>
    <row r="10" spans="1:26" s="158" customFormat="1" ht="16" customHeight="1" x14ac:dyDescent="0.2">
      <c r="A10" s="172">
        <v>2</v>
      </c>
      <c r="B10" s="173" t="s">
        <v>229</v>
      </c>
      <c r="C10" s="173" t="s">
        <v>123</v>
      </c>
      <c r="D10" s="173" t="s">
        <v>124</v>
      </c>
      <c r="E10" s="173" t="s">
        <v>104</v>
      </c>
      <c r="F10" s="173">
        <v>2013</v>
      </c>
      <c r="G10" s="174" t="s">
        <v>227</v>
      </c>
      <c r="H10" s="181"/>
      <c r="I10" s="172">
        <v>18</v>
      </c>
      <c r="J10" s="173">
        <v>15</v>
      </c>
      <c r="K10" s="173">
        <v>17</v>
      </c>
      <c r="L10" s="173">
        <v>19</v>
      </c>
      <c r="M10" s="185">
        <v>69</v>
      </c>
      <c r="N10" s="181"/>
      <c r="O10" s="172">
        <v>17</v>
      </c>
      <c r="P10" s="173">
        <v>15</v>
      </c>
      <c r="Q10" s="173">
        <v>7</v>
      </c>
      <c r="R10" s="173">
        <v>14</v>
      </c>
      <c r="S10" s="185">
        <v>53</v>
      </c>
      <c r="T10" s="181"/>
      <c r="U10" s="188">
        <v>69</v>
      </c>
      <c r="V10" s="173">
        <v>1</v>
      </c>
      <c r="W10" s="174">
        <v>15</v>
      </c>
    </row>
    <row r="11" spans="1:26" s="158" customFormat="1" ht="16" customHeight="1" x14ac:dyDescent="0.2">
      <c r="A11" s="172">
        <v>17</v>
      </c>
      <c r="B11" s="173" t="s">
        <v>229</v>
      </c>
      <c r="C11" s="173" t="s">
        <v>157</v>
      </c>
      <c r="D11" s="173" t="s">
        <v>158</v>
      </c>
      <c r="E11" s="173" t="s">
        <v>104</v>
      </c>
      <c r="F11" s="173">
        <v>2015</v>
      </c>
      <c r="G11" s="174" t="s">
        <v>227</v>
      </c>
      <c r="H11" s="181"/>
      <c r="I11" s="172">
        <v>15</v>
      </c>
      <c r="J11" s="173">
        <v>14</v>
      </c>
      <c r="K11" s="173">
        <v>13</v>
      </c>
      <c r="L11" s="173">
        <v>15</v>
      </c>
      <c r="M11" s="185">
        <v>57</v>
      </c>
      <c r="N11" s="181"/>
      <c r="O11" s="172">
        <v>14</v>
      </c>
      <c r="P11" s="173">
        <v>14</v>
      </c>
      <c r="Q11" s="173">
        <v>10</v>
      </c>
      <c r="R11" s="173">
        <v>13</v>
      </c>
      <c r="S11" s="185">
        <v>51</v>
      </c>
      <c r="T11" s="181"/>
      <c r="U11" s="188">
        <v>57</v>
      </c>
      <c r="V11" s="173">
        <v>2</v>
      </c>
      <c r="W11" s="174">
        <v>9</v>
      </c>
    </row>
    <row r="12" spans="1:26" s="158" customFormat="1" ht="16" customHeight="1" x14ac:dyDescent="0.2">
      <c r="A12" s="172">
        <v>20</v>
      </c>
      <c r="B12" s="173" t="s">
        <v>229</v>
      </c>
      <c r="C12" s="173" t="s">
        <v>200</v>
      </c>
      <c r="D12" s="173" t="s">
        <v>201</v>
      </c>
      <c r="E12" s="173" t="s">
        <v>104</v>
      </c>
      <c r="F12" s="173">
        <v>2013</v>
      </c>
      <c r="G12" s="174" t="s">
        <v>227</v>
      </c>
      <c r="H12" s="181"/>
      <c r="I12" s="172">
        <v>12</v>
      </c>
      <c r="J12" s="173">
        <v>15</v>
      </c>
      <c r="K12" s="173">
        <v>5</v>
      </c>
      <c r="L12" s="173">
        <v>11</v>
      </c>
      <c r="M12" s="185">
        <v>43</v>
      </c>
      <c r="N12" s="181"/>
      <c r="O12" s="172">
        <v>15</v>
      </c>
      <c r="P12" s="173">
        <v>15</v>
      </c>
      <c r="Q12" s="173">
        <v>11</v>
      </c>
      <c r="R12" s="173">
        <v>14</v>
      </c>
      <c r="S12" s="185">
        <v>55</v>
      </c>
      <c r="T12" s="181"/>
      <c r="U12" s="188">
        <v>55</v>
      </c>
      <c r="V12" s="173">
        <v>3</v>
      </c>
      <c r="W12" s="174">
        <v>5</v>
      </c>
    </row>
    <row r="13" spans="1:26" s="158" customFormat="1" ht="16" customHeight="1" x14ac:dyDescent="0.2">
      <c r="A13" s="172">
        <v>35</v>
      </c>
      <c r="B13" s="173" t="s">
        <v>229</v>
      </c>
      <c r="C13" s="173" t="s">
        <v>131</v>
      </c>
      <c r="D13" s="173" t="s">
        <v>130</v>
      </c>
      <c r="E13" s="173" t="s">
        <v>104</v>
      </c>
      <c r="F13" s="173">
        <v>2015</v>
      </c>
      <c r="G13" s="174" t="s">
        <v>227</v>
      </c>
      <c r="H13" s="181"/>
      <c r="I13" s="172">
        <v>14</v>
      </c>
      <c r="J13" s="173">
        <v>12</v>
      </c>
      <c r="K13" s="173">
        <v>12</v>
      </c>
      <c r="L13" s="173">
        <v>13</v>
      </c>
      <c r="M13" s="185">
        <v>51</v>
      </c>
      <c r="N13" s="181"/>
      <c r="O13" s="172">
        <v>14</v>
      </c>
      <c r="P13" s="173">
        <v>11</v>
      </c>
      <c r="Q13" s="173">
        <v>6</v>
      </c>
      <c r="R13" s="173">
        <v>11</v>
      </c>
      <c r="S13" s="185">
        <v>42</v>
      </c>
      <c r="T13" s="181"/>
      <c r="U13" s="188">
        <v>51</v>
      </c>
      <c r="V13" s="173">
        <v>4</v>
      </c>
      <c r="W13" s="174">
        <v>3</v>
      </c>
    </row>
    <row r="14" spans="1:26" s="158" customFormat="1" ht="16" customHeight="1" x14ac:dyDescent="0.2">
      <c r="A14" s="172">
        <v>9</v>
      </c>
      <c r="B14" s="173" t="s">
        <v>229</v>
      </c>
      <c r="C14" s="173" t="s">
        <v>117</v>
      </c>
      <c r="D14" s="173" t="s">
        <v>118</v>
      </c>
      <c r="E14" s="173" t="s">
        <v>104</v>
      </c>
      <c r="F14" s="173">
        <v>2016</v>
      </c>
      <c r="G14" s="174" t="s">
        <v>227</v>
      </c>
      <c r="H14" s="181"/>
      <c r="I14" s="172">
        <v>12</v>
      </c>
      <c r="J14" s="173">
        <v>12</v>
      </c>
      <c r="K14" s="173">
        <v>12</v>
      </c>
      <c r="L14" s="173">
        <v>12</v>
      </c>
      <c r="M14" s="185">
        <v>48</v>
      </c>
      <c r="N14" s="181"/>
      <c r="O14" s="172">
        <v>10</v>
      </c>
      <c r="P14" s="173">
        <v>11</v>
      </c>
      <c r="Q14" s="173">
        <v>13</v>
      </c>
      <c r="R14" s="173">
        <v>10</v>
      </c>
      <c r="S14" s="185">
        <v>44</v>
      </c>
      <c r="T14" s="181"/>
      <c r="U14" s="188">
        <v>48</v>
      </c>
      <c r="V14" s="173">
        <v>5</v>
      </c>
      <c r="W14" s="174">
        <v>1</v>
      </c>
    </row>
    <row r="15" spans="1:26" s="158" customFormat="1" ht="16" customHeight="1" x14ac:dyDescent="0.2">
      <c r="A15" s="172">
        <v>16</v>
      </c>
      <c r="B15" s="173" t="s">
        <v>229</v>
      </c>
      <c r="C15" s="173" t="s">
        <v>115</v>
      </c>
      <c r="D15" s="173" t="s">
        <v>156</v>
      </c>
      <c r="E15" s="173" t="s">
        <v>104</v>
      </c>
      <c r="F15" s="173">
        <v>2013</v>
      </c>
      <c r="G15" s="174" t="s">
        <v>227</v>
      </c>
      <c r="H15" s="181"/>
      <c r="I15" s="172">
        <v>4</v>
      </c>
      <c r="J15" s="173">
        <v>13</v>
      </c>
      <c r="K15" s="173">
        <v>0</v>
      </c>
      <c r="L15" s="173">
        <v>7</v>
      </c>
      <c r="M15" s="185">
        <v>24</v>
      </c>
      <c r="N15" s="181"/>
      <c r="O15" s="172">
        <v>13</v>
      </c>
      <c r="P15" s="173">
        <v>14</v>
      </c>
      <c r="Q15" s="173">
        <v>6</v>
      </c>
      <c r="R15" s="173">
        <v>13</v>
      </c>
      <c r="S15" s="185">
        <v>46</v>
      </c>
      <c r="T15" s="181"/>
      <c r="U15" s="188">
        <v>46</v>
      </c>
      <c r="V15" s="173">
        <v>6</v>
      </c>
      <c r="W15" s="174">
        <v>0</v>
      </c>
    </row>
    <row r="16" spans="1:26" s="158" customFormat="1" ht="16" customHeight="1" x14ac:dyDescent="0.2">
      <c r="A16" s="172">
        <v>38</v>
      </c>
      <c r="B16" s="173" t="s">
        <v>229</v>
      </c>
      <c r="C16" s="173" t="s">
        <v>115</v>
      </c>
      <c r="D16" s="173" t="s">
        <v>116</v>
      </c>
      <c r="E16" s="173" t="s">
        <v>104</v>
      </c>
      <c r="F16" s="173">
        <v>2015</v>
      </c>
      <c r="G16" s="174" t="s">
        <v>227</v>
      </c>
      <c r="H16" s="181"/>
      <c r="I16" s="172">
        <v>10</v>
      </c>
      <c r="J16" s="173">
        <v>10</v>
      </c>
      <c r="K16" s="173">
        <v>12</v>
      </c>
      <c r="L16" s="173">
        <v>13</v>
      </c>
      <c r="M16" s="185">
        <v>45</v>
      </c>
      <c r="N16" s="181"/>
      <c r="O16" s="172">
        <v>13</v>
      </c>
      <c r="P16" s="173">
        <v>11</v>
      </c>
      <c r="Q16" s="173">
        <v>12</v>
      </c>
      <c r="R16" s="173">
        <v>9</v>
      </c>
      <c r="S16" s="185">
        <v>45</v>
      </c>
      <c r="T16" s="181"/>
      <c r="U16" s="188">
        <v>45</v>
      </c>
      <c r="V16" s="173">
        <v>7</v>
      </c>
      <c r="W16" s="174">
        <v>0</v>
      </c>
    </row>
    <row r="17" spans="1:33" s="158" customFormat="1" ht="16" customHeight="1" x14ac:dyDescent="0.2">
      <c r="A17" s="172">
        <v>13</v>
      </c>
      <c r="B17" s="173" t="s">
        <v>229</v>
      </c>
      <c r="C17" s="173" t="s">
        <v>183</v>
      </c>
      <c r="D17" s="173" t="s">
        <v>184</v>
      </c>
      <c r="E17" s="173" t="s">
        <v>104</v>
      </c>
      <c r="F17" s="173">
        <v>2015</v>
      </c>
      <c r="G17" s="174" t="s">
        <v>227</v>
      </c>
      <c r="H17" s="181"/>
      <c r="I17" s="172">
        <v>9</v>
      </c>
      <c r="J17" s="173">
        <v>11</v>
      </c>
      <c r="K17" s="173">
        <v>12</v>
      </c>
      <c r="L17" s="173">
        <v>12</v>
      </c>
      <c r="M17" s="185">
        <v>44</v>
      </c>
      <c r="N17" s="181"/>
      <c r="O17" s="172">
        <v>9</v>
      </c>
      <c r="P17" s="173">
        <v>10</v>
      </c>
      <c r="Q17" s="173">
        <v>13</v>
      </c>
      <c r="R17" s="173">
        <v>12</v>
      </c>
      <c r="S17" s="185">
        <v>44</v>
      </c>
      <c r="T17" s="181"/>
      <c r="U17" s="188">
        <v>44</v>
      </c>
      <c r="V17" s="173">
        <v>8</v>
      </c>
      <c r="W17" s="174">
        <v>0</v>
      </c>
    </row>
    <row r="18" spans="1:33" s="158" customFormat="1" ht="16" customHeight="1" thickBot="1" x14ac:dyDescent="0.25">
      <c r="A18" s="176">
        <v>32</v>
      </c>
      <c r="B18" s="177" t="s">
        <v>229</v>
      </c>
      <c r="C18" s="177" t="s">
        <v>212</v>
      </c>
      <c r="D18" s="177" t="s">
        <v>213</v>
      </c>
      <c r="E18" s="177" t="s">
        <v>104</v>
      </c>
      <c r="F18" s="177">
        <v>2018</v>
      </c>
      <c r="G18" s="178" t="s">
        <v>227</v>
      </c>
      <c r="H18" s="181"/>
      <c r="I18" s="176">
        <v>12</v>
      </c>
      <c r="J18" s="177">
        <v>6</v>
      </c>
      <c r="K18" s="177">
        <v>15</v>
      </c>
      <c r="L18" s="177">
        <v>10</v>
      </c>
      <c r="M18" s="186">
        <v>43</v>
      </c>
      <c r="N18" s="181"/>
      <c r="O18" s="176">
        <v>5</v>
      </c>
      <c r="P18" s="177">
        <v>6</v>
      </c>
      <c r="Q18" s="177">
        <v>13</v>
      </c>
      <c r="R18" s="177">
        <v>8</v>
      </c>
      <c r="S18" s="186">
        <v>32</v>
      </c>
      <c r="T18" s="181"/>
      <c r="U18" s="189">
        <v>43</v>
      </c>
      <c r="V18" s="177">
        <v>9</v>
      </c>
      <c r="W18" s="178">
        <v>0</v>
      </c>
    </row>
    <row r="19" spans="1:33" s="83" customFormat="1" ht="9" customHeight="1" thickBot="1" x14ac:dyDescent="0.2">
      <c r="A19" s="172"/>
      <c r="B19" s="173"/>
      <c r="C19" s="173"/>
      <c r="D19" s="173"/>
      <c r="E19" s="173"/>
      <c r="F19" s="173"/>
      <c r="G19" s="174"/>
      <c r="H19" s="170"/>
      <c r="I19" s="172"/>
      <c r="J19" s="173"/>
      <c r="K19" s="173"/>
      <c r="L19" s="173"/>
      <c r="M19" s="174"/>
      <c r="N19" s="170"/>
      <c r="O19" s="172"/>
      <c r="P19" s="173"/>
      <c r="Q19" s="173"/>
      <c r="R19" s="173"/>
      <c r="S19" s="174"/>
      <c r="T19" s="170"/>
      <c r="U19" s="172"/>
      <c r="V19" s="175"/>
      <c r="W19" s="174"/>
      <c r="X19" s="170"/>
      <c r="Y19" s="158"/>
      <c r="Z19" s="170"/>
      <c r="AA19" s="158"/>
      <c r="AB19" s="170"/>
      <c r="AC19" s="170"/>
      <c r="AD19" s="170"/>
      <c r="AE19" s="158"/>
      <c r="AF19" s="170"/>
      <c r="AG19" s="170"/>
    </row>
    <row r="20" spans="1:33" s="158" customFormat="1" ht="16" customHeight="1" x14ac:dyDescent="0.2">
      <c r="A20" s="122">
        <v>63</v>
      </c>
      <c r="B20" s="123" t="s">
        <v>229</v>
      </c>
      <c r="C20" s="123" t="s">
        <v>117</v>
      </c>
      <c r="D20" s="123" t="s">
        <v>137</v>
      </c>
      <c r="E20" s="123" t="s">
        <v>104</v>
      </c>
      <c r="F20" s="123">
        <v>2009</v>
      </c>
      <c r="G20" s="160" t="s">
        <v>228</v>
      </c>
      <c r="H20" s="181"/>
      <c r="I20" s="122">
        <v>9</v>
      </c>
      <c r="J20" s="123">
        <v>14</v>
      </c>
      <c r="K20" s="123">
        <v>14</v>
      </c>
      <c r="L20" s="123">
        <v>11</v>
      </c>
      <c r="M20" s="187">
        <v>48</v>
      </c>
      <c r="N20" s="181"/>
      <c r="O20" s="122">
        <v>16</v>
      </c>
      <c r="P20" s="123">
        <v>14</v>
      </c>
      <c r="Q20" s="123">
        <v>17</v>
      </c>
      <c r="R20" s="123">
        <v>18</v>
      </c>
      <c r="S20" s="187">
        <v>65</v>
      </c>
      <c r="T20" s="181"/>
      <c r="U20" s="190">
        <v>65</v>
      </c>
      <c r="V20" s="123">
        <v>1</v>
      </c>
      <c r="W20" s="160">
        <v>15</v>
      </c>
    </row>
    <row r="21" spans="1:33" s="158" customFormat="1" ht="16" customHeight="1" x14ac:dyDescent="0.15">
      <c r="A21" s="172">
        <v>47</v>
      </c>
      <c r="B21" s="173" t="s">
        <v>229</v>
      </c>
      <c r="C21" s="173" t="s">
        <v>153</v>
      </c>
      <c r="D21" s="173" t="s">
        <v>154</v>
      </c>
      <c r="E21" s="173" t="s">
        <v>104</v>
      </c>
      <c r="F21" s="173">
        <v>2012</v>
      </c>
      <c r="G21" s="174" t="s">
        <v>228</v>
      </c>
      <c r="H21" s="180"/>
      <c r="I21" s="172">
        <v>14</v>
      </c>
      <c r="J21" s="173">
        <v>14</v>
      </c>
      <c r="K21" s="173">
        <v>15</v>
      </c>
      <c r="L21" s="173">
        <v>15</v>
      </c>
      <c r="M21" s="185">
        <v>58</v>
      </c>
      <c r="N21" s="180"/>
      <c r="O21" s="172">
        <v>13</v>
      </c>
      <c r="P21" s="173">
        <v>14</v>
      </c>
      <c r="Q21" s="173">
        <v>15</v>
      </c>
      <c r="R21" s="173">
        <v>13</v>
      </c>
      <c r="S21" s="185">
        <v>55</v>
      </c>
      <c r="T21" s="180"/>
      <c r="U21" s="188">
        <v>58</v>
      </c>
      <c r="V21" s="173">
        <v>2</v>
      </c>
      <c r="W21" s="174">
        <v>9</v>
      </c>
    </row>
    <row r="22" spans="1:33" s="158" customFormat="1" ht="16" customHeight="1" x14ac:dyDescent="0.15">
      <c r="A22" s="172">
        <v>75</v>
      </c>
      <c r="B22" s="173" t="s">
        <v>229</v>
      </c>
      <c r="C22" s="173" t="s">
        <v>369</v>
      </c>
      <c r="D22" s="173" t="s">
        <v>370</v>
      </c>
      <c r="E22" s="173" t="s">
        <v>104</v>
      </c>
      <c r="F22" s="173">
        <v>2012</v>
      </c>
      <c r="G22" s="174" t="s">
        <v>228</v>
      </c>
      <c r="H22" s="180"/>
      <c r="I22" s="172">
        <v>12</v>
      </c>
      <c r="J22" s="173">
        <v>12</v>
      </c>
      <c r="K22" s="173">
        <v>12</v>
      </c>
      <c r="L22" s="173">
        <v>12</v>
      </c>
      <c r="M22" s="185">
        <v>48</v>
      </c>
      <c r="N22" s="180"/>
      <c r="O22" s="172">
        <v>15</v>
      </c>
      <c r="P22" s="173">
        <v>13</v>
      </c>
      <c r="Q22" s="173">
        <v>13</v>
      </c>
      <c r="R22" s="173">
        <v>16</v>
      </c>
      <c r="S22" s="185">
        <v>57</v>
      </c>
      <c r="T22" s="180"/>
      <c r="U22" s="188">
        <v>57</v>
      </c>
      <c r="V22" s="173">
        <v>3</v>
      </c>
      <c r="W22" s="174">
        <v>5</v>
      </c>
    </row>
    <row r="23" spans="1:33" s="158" customFormat="1" ht="16" customHeight="1" x14ac:dyDescent="0.15">
      <c r="A23" s="172">
        <v>46</v>
      </c>
      <c r="B23" s="173" t="s">
        <v>229</v>
      </c>
      <c r="C23" s="173" t="s">
        <v>159</v>
      </c>
      <c r="D23" s="173" t="s">
        <v>160</v>
      </c>
      <c r="E23" s="173" t="s">
        <v>104</v>
      </c>
      <c r="F23" s="173">
        <v>2012</v>
      </c>
      <c r="G23" s="174" t="s">
        <v>228</v>
      </c>
      <c r="H23" s="180"/>
      <c r="I23" s="172">
        <v>14</v>
      </c>
      <c r="J23" s="173">
        <v>12</v>
      </c>
      <c r="K23" s="173">
        <v>3</v>
      </c>
      <c r="L23" s="173">
        <v>9</v>
      </c>
      <c r="M23" s="185">
        <v>38</v>
      </c>
      <c r="N23" s="180"/>
      <c r="O23" s="172">
        <v>14</v>
      </c>
      <c r="P23" s="173">
        <v>11</v>
      </c>
      <c r="Q23" s="173">
        <v>13</v>
      </c>
      <c r="R23" s="173">
        <v>14</v>
      </c>
      <c r="S23" s="185">
        <v>52</v>
      </c>
      <c r="T23" s="180"/>
      <c r="U23" s="188">
        <v>52</v>
      </c>
      <c r="V23" s="173">
        <v>4</v>
      </c>
      <c r="W23" s="174">
        <v>3</v>
      </c>
    </row>
    <row r="24" spans="1:33" s="158" customFormat="1" ht="16" customHeight="1" thickBot="1" x14ac:dyDescent="0.2">
      <c r="A24" s="176">
        <v>64</v>
      </c>
      <c r="B24" s="177" t="s">
        <v>229</v>
      </c>
      <c r="C24" s="177" t="s">
        <v>135</v>
      </c>
      <c r="D24" s="177" t="s">
        <v>136</v>
      </c>
      <c r="E24" s="177" t="s">
        <v>104</v>
      </c>
      <c r="F24" s="177">
        <v>2009</v>
      </c>
      <c r="G24" s="178" t="s">
        <v>228</v>
      </c>
      <c r="H24" s="180"/>
      <c r="I24" s="176">
        <v>5</v>
      </c>
      <c r="J24" s="177">
        <v>15</v>
      </c>
      <c r="K24" s="177">
        <v>17</v>
      </c>
      <c r="L24" s="177">
        <v>10</v>
      </c>
      <c r="M24" s="186">
        <v>47</v>
      </c>
      <c r="N24" s="180"/>
      <c r="O24" s="176">
        <v>6</v>
      </c>
      <c r="P24" s="177">
        <v>15</v>
      </c>
      <c r="Q24" s="177">
        <v>16</v>
      </c>
      <c r="R24" s="177">
        <v>8</v>
      </c>
      <c r="S24" s="186">
        <v>45</v>
      </c>
      <c r="T24" s="180"/>
      <c r="U24" s="189">
        <v>47</v>
      </c>
      <c r="V24" s="177">
        <v>5</v>
      </c>
      <c r="W24" s="178">
        <v>1</v>
      </c>
    </row>
    <row r="25" spans="1:33" s="83" customFormat="1" ht="9" customHeight="1" thickBot="1" x14ac:dyDescent="0.2">
      <c r="A25" s="172"/>
      <c r="B25" s="173"/>
      <c r="C25" s="173"/>
      <c r="D25" s="173"/>
      <c r="E25" s="173"/>
      <c r="F25" s="173"/>
      <c r="G25" s="174"/>
      <c r="H25" s="170"/>
      <c r="I25" s="172"/>
      <c r="J25" s="173"/>
      <c r="K25" s="173"/>
      <c r="L25" s="173"/>
      <c r="M25" s="174"/>
      <c r="N25" s="170"/>
      <c r="O25" s="172"/>
      <c r="P25" s="173"/>
      <c r="Q25" s="173"/>
      <c r="R25" s="173"/>
      <c r="S25" s="174"/>
      <c r="T25" s="170"/>
      <c r="U25" s="172"/>
      <c r="V25" s="175"/>
      <c r="W25" s="174"/>
      <c r="X25" s="170"/>
      <c r="Y25" s="158"/>
      <c r="Z25" s="170"/>
      <c r="AA25" s="158"/>
      <c r="AB25" s="170"/>
      <c r="AC25" s="170"/>
      <c r="AD25" s="170"/>
      <c r="AE25" s="158"/>
      <c r="AF25" s="170"/>
      <c r="AG25" s="170"/>
    </row>
    <row r="26" spans="1:33" s="158" customFormat="1" ht="16" customHeight="1" x14ac:dyDescent="0.15">
      <c r="A26" s="122">
        <v>27</v>
      </c>
      <c r="B26" s="123" t="s">
        <v>229</v>
      </c>
      <c r="C26" s="123" t="s">
        <v>125</v>
      </c>
      <c r="D26" s="123" t="s">
        <v>126</v>
      </c>
      <c r="E26" s="123" t="s">
        <v>100</v>
      </c>
      <c r="F26" s="123">
        <v>2014</v>
      </c>
      <c r="G26" s="160" t="s">
        <v>227</v>
      </c>
      <c r="H26" s="180"/>
      <c r="I26" s="122">
        <v>16</v>
      </c>
      <c r="J26" s="123">
        <v>15</v>
      </c>
      <c r="K26" s="123">
        <v>17</v>
      </c>
      <c r="L26" s="123">
        <v>18</v>
      </c>
      <c r="M26" s="187">
        <v>66</v>
      </c>
      <c r="N26" s="180"/>
      <c r="O26" s="122">
        <v>9</v>
      </c>
      <c r="P26" s="123">
        <v>13</v>
      </c>
      <c r="Q26" s="123">
        <v>11</v>
      </c>
      <c r="R26" s="123">
        <v>14</v>
      </c>
      <c r="S26" s="187">
        <v>47</v>
      </c>
      <c r="T26" s="180"/>
      <c r="U26" s="190">
        <v>66</v>
      </c>
      <c r="V26" s="123">
        <v>1</v>
      </c>
      <c r="W26" s="160">
        <v>15</v>
      </c>
    </row>
    <row r="27" spans="1:33" s="158" customFormat="1" ht="16" customHeight="1" x14ac:dyDescent="0.15">
      <c r="A27" s="172">
        <v>40</v>
      </c>
      <c r="B27" s="173" t="s">
        <v>229</v>
      </c>
      <c r="C27" s="173" t="s">
        <v>169</v>
      </c>
      <c r="D27" s="173" t="s">
        <v>170</v>
      </c>
      <c r="E27" s="173" t="s">
        <v>100</v>
      </c>
      <c r="F27" s="173">
        <v>2016</v>
      </c>
      <c r="G27" s="174" t="s">
        <v>227</v>
      </c>
      <c r="H27" s="180"/>
      <c r="I27" s="172">
        <v>16</v>
      </c>
      <c r="J27" s="173">
        <v>14</v>
      </c>
      <c r="K27" s="173">
        <v>14</v>
      </c>
      <c r="L27" s="173">
        <v>9</v>
      </c>
      <c r="M27" s="185">
        <v>53</v>
      </c>
      <c r="N27" s="180"/>
      <c r="O27" s="172">
        <v>15</v>
      </c>
      <c r="P27" s="173">
        <v>13</v>
      </c>
      <c r="Q27" s="173">
        <v>17</v>
      </c>
      <c r="R27" s="173">
        <v>17</v>
      </c>
      <c r="S27" s="185">
        <v>62</v>
      </c>
      <c r="T27" s="180"/>
      <c r="U27" s="188">
        <v>62</v>
      </c>
      <c r="V27" s="173">
        <v>2</v>
      </c>
      <c r="W27" s="174">
        <v>9</v>
      </c>
    </row>
    <row r="28" spans="1:33" s="158" customFormat="1" ht="16" customHeight="1" x14ac:dyDescent="0.15">
      <c r="A28" s="172">
        <v>36</v>
      </c>
      <c r="B28" s="173" t="s">
        <v>229</v>
      </c>
      <c r="C28" s="173" t="s">
        <v>132</v>
      </c>
      <c r="D28" s="173" t="s">
        <v>130</v>
      </c>
      <c r="E28" s="173" t="s">
        <v>100</v>
      </c>
      <c r="F28" s="173">
        <v>2013</v>
      </c>
      <c r="G28" s="174" t="s">
        <v>227</v>
      </c>
      <c r="H28" s="180"/>
      <c r="I28" s="172">
        <v>11</v>
      </c>
      <c r="J28" s="173">
        <v>17</v>
      </c>
      <c r="K28" s="173">
        <v>16</v>
      </c>
      <c r="L28" s="173">
        <v>15</v>
      </c>
      <c r="M28" s="185">
        <v>59</v>
      </c>
      <c r="N28" s="180"/>
      <c r="O28" s="172">
        <v>15</v>
      </c>
      <c r="P28" s="173">
        <v>15</v>
      </c>
      <c r="Q28" s="173">
        <v>13</v>
      </c>
      <c r="R28" s="173">
        <v>15</v>
      </c>
      <c r="S28" s="185">
        <v>58</v>
      </c>
      <c r="T28" s="180"/>
      <c r="U28" s="188">
        <v>59</v>
      </c>
      <c r="V28" s="173">
        <v>3</v>
      </c>
      <c r="W28" s="174">
        <v>5</v>
      </c>
    </row>
    <row r="29" spans="1:33" s="158" customFormat="1" ht="16" customHeight="1" x14ac:dyDescent="0.15">
      <c r="A29" s="172">
        <v>18</v>
      </c>
      <c r="B29" s="173" t="s">
        <v>229</v>
      </c>
      <c r="C29" s="173" t="s">
        <v>119</v>
      </c>
      <c r="D29" s="173" t="s">
        <v>118</v>
      </c>
      <c r="E29" s="173" t="s">
        <v>100</v>
      </c>
      <c r="F29" s="173">
        <v>2013</v>
      </c>
      <c r="G29" s="174" t="s">
        <v>227</v>
      </c>
      <c r="H29" s="180"/>
      <c r="I29" s="172">
        <v>16</v>
      </c>
      <c r="J29" s="173">
        <v>12</v>
      </c>
      <c r="K29" s="173">
        <v>12</v>
      </c>
      <c r="L29" s="173">
        <v>13</v>
      </c>
      <c r="M29" s="185">
        <v>53</v>
      </c>
      <c r="N29" s="180"/>
      <c r="O29" s="172">
        <v>16</v>
      </c>
      <c r="P29" s="173">
        <v>12</v>
      </c>
      <c r="Q29" s="173">
        <v>15</v>
      </c>
      <c r="R29" s="173">
        <v>15</v>
      </c>
      <c r="S29" s="185">
        <v>58</v>
      </c>
      <c r="T29" s="180"/>
      <c r="U29" s="188">
        <v>58</v>
      </c>
      <c r="V29" s="173">
        <v>4</v>
      </c>
      <c r="W29" s="174">
        <v>3</v>
      </c>
    </row>
    <row r="30" spans="1:33" s="158" customFormat="1" ht="16" customHeight="1" x14ac:dyDescent="0.15">
      <c r="A30" s="172">
        <v>11</v>
      </c>
      <c r="B30" s="173" t="s">
        <v>229</v>
      </c>
      <c r="C30" s="173" t="s">
        <v>129</v>
      </c>
      <c r="D30" s="173" t="s">
        <v>223</v>
      </c>
      <c r="E30" s="173" t="s">
        <v>100</v>
      </c>
      <c r="F30" s="173">
        <v>2017</v>
      </c>
      <c r="G30" s="174" t="s">
        <v>227</v>
      </c>
      <c r="H30" s="180"/>
      <c r="I30" s="172">
        <v>13</v>
      </c>
      <c r="J30" s="173">
        <v>14</v>
      </c>
      <c r="K30" s="173">
        <v>14</v>
      </c>
      <c r="L30" s="173">
        <v>14</v>
      </c>
      <c r="M30" s="185">
        <v>55</v>
      </c>
      <c r="N30" s="180"/>
      <c r="O30" s="172">
        <v>11</v>
      </c>
      <c r="P30" s="173">
        <v>13</v>
      </c>
      <c r="Q30" s="173">
        <v>11</v>
      </c>
      <c r="R30" s="173">
        <v>15</v>
      </c>
      <c r="S30" s="185">
        <v>50</v>
      </c>
      <c r="T30" s="180"/>
      <c r="U30" s="188">
        <v>55</v>
      </c>
      <c r="V30" s="173">
        <v>5</v>
      </c>
      <c r="W30" s="174">
        <v>1</v>
      </c>
    </row>
    <row r="31" spans="1:33" s="158" customFormat="1" ht="16" customHeight="1" x14ac:dyDescent="0.15">
      <c r="A31" s="172">
        <v>24</v>
      </c>
      <c r="B31" s="173" t="s">
        <v>229</v>
      </c>
      <c r="C31" s="173" t="s">
        <v>214</v>
      </c>
      <c r="D31" s="173" t="s">
        <v>215</v>
      </c>
      <c r="E31" s="173" t="s">
        <v>100</v>
      </c>
      <c r="F31" s="173">
        <v>2014</v>
      </c>
      <c r="G31" s="174" t="s">
        <v>227</v>
      </c>
      <c r="H31" s="180"/>
      <c r="I31" s="172">
        <v>13</v>
      </c>
      <c r="J31" s="173">
        <v>13</v>
      </c>
      <c r="K31" s="173">
        <v>12</v>
      </c>
      <c r="L31" s="173">
        <v>14</v>
      </c>
      <c r="M31" s="185">
        <v>52</v>
      </c>
      <c r="N31" s="180"/>
      <c r="O31" s="172">
        <v>16</v>
      </c>
      <c r="P31" s="173">
        <v>13</v>
      </c>
      <c r="Q31" s="173">
        <v>8</v>
      </c>
      <c r="R31" s="173">
        <v>9</v>
      </c>
      <c r="S31" s="185">
        <v>46</v>
      </c>
      <c r="T31" s="180"/>
      <c r="U31" s="188">
        <v>52</v>
      </c>
      <c r="V31" s="173">
        <v>6</v>
      </c>
      <c r="W31" s="174">
        <v>0</v>
      </c>
    </row>
    <row r="32" spans="1:33" s="158" customFormat="1" ht="16" customHeight="1" x14ac:dyDescent="0.15">
      <c r="A32" s="172">
        <v>22</v>
      </c>
      <c r="B32" s="173" t="s">
        <v>229</v>
      </c>
      <c r="C32" s="173" t="s">
        <v>167</v>
      </c>
      <c r="D32" s="173" t="s">
        <v>168</v>
      </c>
      <c r="E32" s="173" t="s">
        <v>100</v>
      </c>
      <c r="F32" s="173">
        <v>2014</v>
      </c>
      <c r="G32" s="174" t="s">
        <v>227</v>
      </c>
      <c r="H32" s="180"/>
      <c r="I32" s="172">
        <v>12</v>
      </c>
      <c r="J32" s="173">
        <v>12</v>
      </c>
      <c r="K32" s="173">
        <v>13</v>
      </c>
      <c r="L32" s="173">
        <v>14</v>
      </c>
      <c r="M32" s="185">
        <v>51</v>
      </c>
      <c r="N32" s="180"/>
      <c r="O32" s="172">
        <v>12</v>
      </c>
      <c r="P32" s="173">
        <v>12</v>
      </c>
      <c r="Q32" s="173">
        <v>13</v>
      </c>
      <c r="R32" s="173">
        <v>14</v>
      </c>
      <c r="S32" s="185">
        <v>51</v>
      </c>
      <c r="T32" s="180"/>
      <c r="U32" s="188">
        <v>51</v>
      </c>
      <c r="V32" s="173">
        <v>7</v>
      </c>
      <c r="W32" s="174">
        <v>0</v>
      </c>
    </row>
    <row r="33" spans="1:33" s="158" customFormat="1" ht="16" customHeight="1" x14ac:dyDescent="0.15">
      <c r="A33" s="172">
        <v>29</v>
      </c>
      <c r="B33" s="173" t="s">
        <v>229</v>
      </c>
      <c r="C33" s="173" t="s">
        <v>181</v>
      </c>
      <c r="D33" s="173" t="s">
        <v>182</v>
      </c>
      <c r="E33" s="173" t="s">
        <v>100</v>
      </c>
      <c r="F33" s="173">
        <v>2014</v>
      </c>
      <c r="G33" s="174" t="s">
        <v>227</v>
      </c>
      <c r="H33" s="180"/>
      <c r="I33" s="172">
        <v>15</v>
      </c>
      <c r="J33" s="173">
        <v>9</v>
      </c>
      <c r="K33" s="173">
        <v>13</v>
      </c>
      <c r="L33" s="173">
        <v>12</v>
      </c>
      <c r="M33" s="185">
        <v>49</v>
      </c>
      <c r="N33" s="180"/>
      <c r="O33" s="172">
        <v>12</v>
      </c>
      <c r="P33" s="173">
        <v>10</v>
      </c>
      <c r="Q33" s="173">
        <v>13</v>
      </c>
      <c r="R33" s="173">
        <v>13</v>
      </c>
      <c r="S33" s="185">
        <v>48</v>
      </c>
      <c r="T33" s="180"/>
      <c r="U33" s="188">
        <v>49</v>
      </c>
      <c r="V33" s="173">
        <v>8</v>
      </c>
      <c r="W33" s="174">
        <v>0</v>
      </c>
    </row>
    <row r="34" spans="1:33" s="158" customFormat="1" ht="16" customHeight="1" x14ac:dyDescent="0.15">
      <c r="A34" s="172">
        <v>3</v>
      </c>
      <c r="B34" s="173" t="s">
        <v>229</v>
      </c>
      <c r="C34" s="173" t="s">
        <v>210</v>
      </c>
      <c r="D34" s="173" t="s">
        <v>211</v>
      </c>
      <c r="E34" s="173" t="s">
        <v>100</v>
      </c>
      <c r="F34" s="173">
        <v>2016</v>
      </c>
      <c r="G34" s="174" t="s">
        <v>227</v>
      </c>
      <c r="H34" s="180"/>
      <c r="I34" s="172">
        <v>8</v>
      </c>
      <c r="J34" s="173"/>
      <c r="K34" s="173"/>
      <c r="L34" s="173"/>
      <c r="M34" s="185">
        <v>8</v>
      </c>
      <c r="N34" s="180"/>
      <c r="O34" s="172">
        <v>9</v>
      </c>
      <c r="P34" s="173">
        <v>8</v>
      </c>
      <c r="Q34" s="173">
        <v>13</v>
      </c>
      <c r="R34" s="173">
        <v>11</v>
      </c>
      <c r="S34" s="185">
        <v>41</v>
      </c>
      <c r="T34" s="180"/>
      <c r="U34" s="188">
        <v>41</v>
      </c>
      <c r="V34" s="173">
        <v>9</v>
      </c>
      <c r="W34" s="174">
        <v>0</v>
      </c>
    </row>
    <row r="35" spans="1:33" s="158" customFormat="1" ht="16" customHeight="1" x14ac:dyDescent="0.15">
      <c r="A35" s="172">
        <v>34</v>
      </c>
      <c r="B35" s="173" t="s">
        <v>229</v>
      </c>
      <c r="C35" s="173" t="s">
        <v>181</v>
      </c>
      <c r="D35" s="173" t="s">
        <v>185</v>
      </c>
      <c r="E35" s="173" t="s">
        <v>100</v>
      </c>
      <c r="F35" s="173">
        <v>2015</v>
      </c>
      <c r="G35" s="174" t="s">
        <v>227</v>
      </c>
      <c r="H35" s="180"/>
      <c r="I35" s="172">
        <v>5</v>
      </c>
      <c r="J35" s="173">
        <v>9</v>
      </c>
      <c r="K35" s="173">
        <v>5</v>
      </c>
      <c r="L35" s="173">
        <v>9</v>
      </c>
      <c r="M35" s="185">
        <v>28</v>
      </c>
      <c r="N35" s="180"/>
      <c r="O35" s="172">
        <v>9</v>
      </c>
      <c r="P35" s="173">
        <v>9</v>
      </c>
      <c r="Q35" s="173">
        <v>13</v>
      </c>
      <c r="R35" s="173">
        <v>9</v>
      </c>
      <c r="S35" s="185">
        <v>40</v>
      </c>
      <c r="T35" s="180"/>
      <c r="U35" s="188">
        <v>40</v>
      </c>
      <c r="V35" s="173">
        <v>10</v>
      </c>
      <c r="W35" s="174">
        <v>0</v>
      </c>
    </row>
    <row r="36" spans="1:33" s="158" customFormat="1" ht="16" customHeight="1" x14ac:dyDescent="0.15">
      <c r="A36" s="172">
        <v>33</v>
      </c>
      <c r="B36" s="173" t="s">
        <v>229</v>
      </c>
      <c r="C36" s="173" t="s">
        <v>107</v>
      </c>
      <c r="D36" s="173" t="s">
        <v>108</v>
      </c>
      <c r="E36" s="173" t="s">
        <v>100</v>
      </c>
      <c r="F36" s="173">
        <v>2013</v>
      </c>
      <c r="G36" s="174" t="s">
        <v>227</v>
      </c>
      <c r="H36" s="180"/>
      <c r="I36" s="172">
        <v>6</v>
      </c>
      <c r="J36" s="173">
        <v>9</v>
      </c>
      <c r="K36" s="173">
        <v>0</v>
      </c>
      <c r="L36" s="173">
        <v>8</v>
      </c>
      <c r="M36" s="185">
        <v>23</v>
      </c>
      <c r="N36" s="180"/>
      <c r="O36" s="172">
        <v>9</v>
      </c>
      <c r="P36" s="173">
        <v>9</v>
      </c>
      <c r="Q36" s="173">
        <v>13</v>
      </c>
      <c r="R36" s="173">
        <v>8</v>
      </c>
      <c r="S36" s="185">
        <v>39</v>
      </c>
      <c r="T36" s="180"/>
      <c r="U36" s="188">
        <v>39</v>
      </c>
      <c r="V36" s="173">
        <v>11</v>
      </c>
      <c r="W36" s="174">
        <v>0</v>
      </c>
    </row>
    <row r="37" spans="1:33" s="158" customFormat="1" ht="16" customHeight="1" thickBot="1" x14ac:dyDescent="0.2">
      <c r="A37" s="176">
        <v>7</v>
      </c>
      <c r="B37" s="177" t="s">
        <v>229</v>
      </c>
      <c r="C37" s="177" t="s">
        <v>169</v>
      </c>
      <c r="D37" s="177" t="s">
        <v>204</v>
      </c>
      <c r="E37" s="177" t="s">
        <v>100</v>
      </c>
      <c r="F37" s="177">
        <v>2013</v>
      </c>
      <c r="G37" s="178" t="s">
        <v>227</v>
      </c>
      <c r="H37" s="180"/>
      <c r="I37" s="176">
        <v>11</v>
      </c>
      <c r="J37" s="177">
        <v>4</v>
      </c>
      <c r="K37" s="177">
        <v>12</v>
      </c>
      <c r="L37" s="177">
        <v>11</v>
      </c>
      <c r="M37" s="186">
        <v>38</v>
      </c>
      <c r="N37" s="180"/>
      <c r="O37" s="176">
        <v>13</v>
      </c>
      <c r="P37" s="177">
        <v>0</v>
      </c>
      <c r="Q37" s="177">
        <v>12</v>
      </c>
      <c r="R37" s="177">
        <v>8</v>
      </c>
      <c r="S37" s="186">
        <v>33</v>
      </c>
      <c r="T37" s="180"/>
      <c r="U37" s="189">
        <v>38</v>
      </c>
      <c r="V37" s="177">
        <v>12</v>
      </c>
      <c r="W37" s="178">
        <v>0</v>
      </c>
    </row>
    <row r="38" spans="1:33" s="83" customFormat="1" ht="9" customHeight="1" thickBot="1" x14ac:dyDescent="0.2">
      <c r="A38" s="172"/>
      <c r="B38" s="173"/>
      <c r="C38" s="173"/>
      <c r="D38" s="173"/>
      <c r="E38" s="173"/>
      <c r="F38" s="173"/>
      <c r="G38" s="174"/>
      <c r="H38" s="170"/>
      <c r="I38" s="172"/>
      <c r="J38" s="173"/>
      <c r="K38" s="173"/>
      <c r="L38" s="173"/>
      <c r="M38" s="174"/>
      <c r="N38" s="170"/>
      <c r="O38" s="172"/>
      <c r="P38" s="173"/>
      <c r="Q38" s="173"/>
      <c r="R38" s="173"/>
      <c r="S38" s="174"/>
      <c r="T38" s="170"/>
      <c r="U38" s="172"/>
      <c r="V38" s="175"/>
      <c r="W38" s="174"/>
      <c r="X38" s="170"/>
      <c r="Y38" s="158"/>
      <c r="Z38" s="170"/>
      <c r="AA38" s="158"/>
      <c r="AB38" s="170"/>
      <c r="AC38" s="170"/>
      <c r="AD38" s="170"/>
      <c r="AE38" s="158"/>
      <c r="AF38" s="170"/>
      <c r="AG38" s="170"/>
    </row>
    <row r="39" spans="1:33" s="158" customFormat="1" ht="16" customHeight="1" x14ac:dyDescent="0.15">
      <c r="A39" s="122">
        <v>73</v>
      </c>
      <c r="B39" s="123" t="s">
        <v>229</v>
      </c>
      <c r="C39" s="123" t="s">
        <v>146</v>
      </c>
      <c r="D39" s="123" t="s">
        <v>222</v>
      </c>
      <c r="E39" s="123" t="s">
        <v>100</v>
      </c>
      <c r="F39" s="123">
        <v>2008</v>
      </c>
      <c r="G39" s="160" t="s">
        <v>226</v>
      </c>
      <c r="H39" s="180"/>
      <c r="I39" s="122">
        <v>22</v>
      </c>
      <c r="J39" s="123">
        <v>18</v>
      </c>
      <c r="K39" s="123">
        <v>17</v>
      </c>
      <c r="L39" s="123">
        <v>20</v>
      </c>
      <c r="M39" s="187">
        <v>77</v>
      </c>
      <c r="N39" s="180"/>
      <c r="O39" s="122">
        <v>23</v>
      </c>
      <c r="P39" s="123">
        <v>10</v>
      </c>
      <c r="Q39" s="123">
        <v>17</v>
      </c>
      <c r="R39" s="123">
        <v>12</v>
      </c>
      <c r="S39" s="187">
        <v>62</v>
      </c>
      <c r="T39" s="180"/>
      <c r="U39" s="190">
        <v>77</v>
      </c>
      <c r="V39" s="123">
        <v>1</v>
      </c>
      <c r="W39" s="160">
        <v>15</v>
      </c>
    </row>
    <row r="40" spans="1:33" s="158" customFormat="1" ht="16" customHeight="1" x14ac:dyDescent="0.15">
      <c r="A40" s="172">
        <v>69</v>
      </c>
      <c r="B40" s="173" t="s">
        <v>229</v>
      </c>
      <c r="C40" s="173" t="s">
        <v>105</v>
      </c>
      <c r="D40" s="173" t="s">
        <v>106</v>
      </c>
      <c r="E40" s="173" t="s">
        <v>100</v>
      </c>
      <c r="F40" s="173">
        <v>2008</v>
      </c>
      <c r="G40" s="174" t="s">
        <v>226</v>
      </c>
      <c r="H40" s="180"/>
      <c r="I40" s="172">
        <v>17</v>
      </c>
      <c r="J40" s="173">
        <v>15</v>
      </c>
      <c r="K40" s="173">
        <v>17</v>
      </c>
      <c r="L40" s="173">
        <v>18</v>
      </c>
      <c r="M40" s="185">
        <v>67</v>
      </c>
      <c r="N40" s="180"/>
      <c r="O40" s="172">
        <v>6</v>
      </c>
      <c r="P40" s="173">
        <v>15</v>
      </c>
      <c r="Q40" s="173">
        <v>16</v>
      </c>
      <c r="R40" s="173">
        <v>8</v>
      </c>
      <c r="S40" s="185">
        <v>45</v>
      </c>
      <c r="T40" s="180"/>
      <c r="U40" s="188">
        <v>67</v>
      </c>
      <c r="V40" s="173">
        <v>2</v>
      </c>
      <c r="W40" s="174">
        <v>9</v>
      </c>
    </row>
    <row r="41" spans="1:33" s="158" customFormat="1" ht="16" customHeight="1" thickBot="1" x14ac:dyDescent="0.2">
      <c r="A41" s="176">
        <v>70</v>
      </c>
      <c r="B41" s="177" t="s">
        <v>229</v>
      </c>
      <c r="C41" s="177" t="s">
        <v>218</v>
      </c>
      <c r="D41" s="177" t="s">
        <v>219</v>
      </c>
      <c r="E41" s="177" t="s">
        <v>100</v>
      </c>
      <c r="F41" s="177">
        <v>2005</v>
      </c>
      <c r="G41" s="178" t="s">
        <v>226</v>
      </c>
      <c r="H41" s="180"/>
      <c r="I41" s="176">
        <v>3</v>
      </c>
      <c r="J41" s="177">
        <v>12</v>
      </c>
      <c r="K41" s="177">
        <v>12</v>
      </c>
      <c r="L41" s="177">
        <v>8</v>
      </c>
      <c r="M41" s="186">
        <v>35</v>
      </c>
      <c r="N41" s="180"/>
      <c r="O41" s="176">
        <v>10</v>
      </c>
      <c r="P41" s="177">
        <v>11</v>
      </c>
      <c r="Q41" s="177">
        <v>13</v>
      </c>
      <c r="R41" s="177">
        <v>15</v>
      </c>
      <c r="S41" s="186">
        <v>49</v>
      </c>
      <c r="T41" s="180"/>
      <c r="U41" s="189">
        <v>49</v>
      </c>
      <c r="V41" s="177">
        <v>3</v>
      </c>
      <c r="W41" s="178">
        <v>5</v>
      </c>
    </row>
    <row r="42" spans="1:33" s="83" customFormat="1" ht="9" customHeight="1" thickBot="1" x14ac:dyDescent="0.2">
      <c r="A42" s="172"/>
      <c r="B42" s="173"/>
      <c r="C42" s="173"/>
      <c r="D42" s="173"/>
      <c r="E42" s="173"/>
      <c r="F42" s="173"/>
      <c r="G42" s="174"/>
      <c r="H42" s="170"/>
      <c r="I42" s="172"/>
      <c r="J42" s="173"/>
      <c r="K42" s="173"/>
      <c r="L42" s="173"/>
      <c r="M42" s="174"/>
      <c r="N42" s="170"/>
      <c r="O42" s="172"/>
      <c r="P42" s="173"/>
      <c r="Q42" s="173"/>
      <c r="R42" s="173"/>
      <c r="S42" s="174"/>
      <c r="T42" s="170"/>
      <c r="U42" s="172"/>
      <c r="V42" s="175"/>
      <c r="W42" s="174"/>
      <c r="X42" s="170"/>
      <c r="Y42" s="158"/>
      <c r="Z42" s="170"/>
      <c r="AA42" s="158"/>
      <c r="AB42" s="170"/>
      <c r="AC42" s="170"/>
      <c r="AD42" s="170"/>
      <c r="AE42" s="158"/>
      <c r="AF42" s="170"/>
      <c r="AG42" s="170"/>
    </row>
    <row r="43" spans="1:33" s="158" customFormat="1" ht="16" customHeight="1" x14ac:dyDescent="0.15">
      <c r="A43" s="122">
        <v>50</v>
      </c>
      <c r="B43" s="123" t="s">
        <v>229</v>
      </c>
      <c r="C43" s="123" t="s">
        <v>449</v>
      </c>
      <c r="D43" s="123" t="s">
        <v>450</v>
      </c>
      <c r="E43" s="123" t="s">
        <v>100</v>
      </c>
      <c r="F43" s="123">
        <v>2012</v>
      </c>
      <c r="G43" s="160" t="s">
        <v>228</v>
      </c>
      <c r="H43" s="180"/>
      <c r="I43" s="122">
        <v>21</v>
      </c>
      <c r="J43" s="123">
        <v>19</v>
      </c>
      <c r="K43" s="123">
        <v>17</v>
      </c>
      <c r="L43" s="123">
        <v>16</v>
      </c>
      <c r="M43" s="187">
        <v>73</v>
      </c>
      <c r="N43" s="180"/>
      <c r="O43" s="122">
        <v>19</v>
      </c>
      <c r="P43" s="123">
        <v>22</v>
      </c>
      <c r="Q43" s="123">
        <v>17</v>
      </c>
      <c r="R43" s="123">
        <v>20</v>
      </c>
      <c r="S43" s="187">
        <v>78</v>
      </c>
      <c r="T43" s="180"/>
      <c r="U43" s="190">
        <v>78</v>
      </c>
      <c r="V43" s="123">
        <v>1</v>
      </c>
      <c r="W43" s="160">
        <v>15</v>
      </c>
    </row>
    <row r="44" spans="1:33" s="158" customFormat="1" ht="16" customHeight="1" x14ac:dyDescent="0.15">
      <c r="A44" s="172">
        <v>55</v>
      </c>
      <c r="B44" s="173" t="s">
        <v>229</v>
      </c>
      <c r="C44" s="173" t="s">
        <v>144</v>
      </c>
      <c r="D44" s="173" t="s">
        <v>124</v>
      </c>
      <c r="E44" s="173" t="s">
        <v>100</v>
      </c>
      <c r="F44" s="173">
        <v>2011</v>
      </c>
      <c r="G44" s="174" t="s">
        <v>228</v>
      </c>
      <c r="H44" s="180"/>
      <c r="I44" s="172">
        <v>20</v>
      </c>
      <c r="J44" s="173">
        <v>15</v>
      </c>
      <c r="K44" s="173">
        <v>16</v>
      </c>
      <c r="L44" s="173">
        <v>19</v>
      </c>
      <c r="M44" s="185">
        <v>70</v>
      </c>
      <c r="N44" s="180"/>
      <c r="O44" s="172">
        <v>28</v>
      </c>
      <c r="P44" s="173">
        <v>16</v>
      </c>
      <c r="Q44" s="173">
        <v>16</v>
      </c>
      <c r="R44" s="173">
        <v>18</v>
      </c>
      <c r="S44" s="185">
        <v>78</v>
      </c>
      <c r="T44" s="180"/>
      <c r="U44" s="188">
        <v>78</v>
      </c>
      <c r="V44" s="173">
        <v>2</v>
      </c>
      <c r="W44" s="174">
        <v>9</v>
      </c>
    </row>
    <row r="45" spans="1:33" s="158" customFormat="1" ht="16" customHeight="1" x14ac:dyDescent="0.15">
      <c r="A45" s="172">
        <v>67</v>
      </c>
      <c r="B45" s="173" t="s">
        <v>229</v>
      </c>
      <c r="C45" s="173" t="s">
        <v>101</v>
      </c>
      <c r="D45" s="173" t="s">
        <v>102</v>
      </c>
      <c r="E45" s="173" t="s">
        <v>100</v>
      </c>
      <c r="F45" s="173">
        <v>2009</v>
      </c>
      <c r="G45" s="174" t="s">
        <v>228</v>
      </c>
      <c r="H45" s="180"/>
      <c r="I45" s="172">
        <v>19</v>
      </c>
      <c r="J45" s="173">
        <v>17</v>
      </c>
      <c r="K45" s="173">
        <v>13</v>
      </c>
      <c r="L45" s="173">
        <v>16</v>
      </c>
      <c r="M45" s="185">
        <v>65</v>
      </c>
      <c r="N45" s="180"/>
      <c r="O45" s="172">
        <v>21</v>
      </c>
      <c r="P45" s="173">
        <v>15</v>
      </c>
      <c r="Q45" s="173">
        <v>20</v>
      </c>
      <c r="R45" s="173">
        <v>20</v>
      </c>
      <c r="S45" s="185">
        <v>76</v>
      </c>
      <c r="T45" s="180"/>
      <c r="U45" s="188">
        <v>76</v>
      </c>
      <c r="V45" s="173">
        <v>3</v>
      </c>
      <c r="W45" s="174">
        <v>5</v>
      </c>
    </row>
    <row r="46" spans="1:33" s="158" customFormat="1" ht="16" customHeight="1" x14ac:dyDescent="0.15">
      <c r="A46" s="172">
        <v>66</v>
      </c>
      <c r="B46" s="173" t="s">
        <v>229</v>
      </c>
      <c r="C46" s="173" t="s">
        <v>151</v>
      </c>
      <c r="D46" s="173" t="s">
        <v>152</v>
      </c>
      <c r="E46" s="173" t="s">
        <v>100</v>
      </c>
      <c r="F46" s="173">
        <v>2012</v>
      </c>
      <c r="G46" s="174" t="s">
        <v>228</v>
      </c>
      <c r="H46" s="180"/>
      <c r="I46" s="172">
        <v>16</v>
      </c>
      <c r="J46" s="173">
        <v>14</v>
      </c>
      <c r="K46" s="173">
        <v>17</v>
      </c>
      <c r="L46" s="173">
        <v>16</v>
      </c>
      <c r="M46" s="185">
        <v>63</v>
      </c>
      <c r="N46" s="180"/>
      <c r="O46" s="172">
        <v>14</v>
      </c>
      <c r="P46" s="173">
        <v>17</v>
      </c>
      <c r="Q46" s="173">
        <v>19</v>
      </c>
      <c r="R46" s="173">
        <v>17</v>
      </c>
      <c r="S46" s="185">
        <v>67</v>
      </c>
      <c r="T46" s="180"/>
      <c r="U46" s="188">
        <v>67</v>
      </c>
      <c r="V46" s="173">
        <v>4</v>
      </c>
      <c r="W46" s="174">
        <v>3</v>
      </c>
    </row>
    <row r="47" spans="1:33" s="158" customFormat="1" ht="16" customHeight="1" x14ac:dyDescent="0.15">
      <c r="A47" s="172">
        <v>54</v>
      </c>
      <c r="B47" s="173" t="s">
        <v>229</v>
      </c>
      <c r="C47" s="173" t="s">
        <v>138</v>
      </c>
      <c r="D47" s="173" t="s">
        <v>139</v>
      </c>
      <c r="E47" s="173" t="s">
        <v>100</v>
      </c>
      <c r="F47" s="173">
        <v>2011</v>
      </c>
      <c r="G47" s="174" t="s">
        <v>228</v>
      </c>
      <c r="H47" s="180"/>
      <c r="I47" s="172">
        <v>15</v>
      </c>
      <c r="J47" s="173">
        <v>15</v>
      </c>
      <c r="K47" s="173">
        <v>18</v>
      </c>
      <c r="L47" s="173">
        <v>16</v>
      </c>
      <c r="M47" s="185">
        <v>64</v>
      </c>
      <c r="N47" s="180"/>
      <c r="O47" s="172">
        <v>17</v>
      </c>
      <c r="P47" s="173">
        <v>18</v>
      </c>
      <c r="Q47" s="173">
        <v>16</v>
      </c>
      <c r="R47" s="173">
        <v>16</v>
      </c>
      <c r="S47" s="185">
        <v>67</v>
      </c>
      <c r="T47" s="180"/>
      <c r="U47" s="188">
        <v>67</v>
      </c>
      <c r="V47" s="173">
        <v>5</v>
      </c>
      <c r="W47" s="174">
        <v>1</v>
      </c>
    </row>
    <row r="48" spans="1:33" s="158" customFormat="1" ht="16" customHeight="1" x14ac:dyDescent="0.15">
      <c r="A48" s="172">
        <v>45</v>
      </c>
      <c r="B48" s="173" t="s">
        <v>229</v>
      </c>
      <c r="C48" s="173" t="s">
        <v>149</v>
      </c>
      <c r="D48" s="173" t="s">
        <v>150</v>
      </c>
      <c r="E48" s="173" t="s">
        <v>100</v>
      </c>
      <c r="F48" s="173">
        <v>2011</v>
      </c>
      <c r="G48" s="174" t="s">
        <v>228</v>
      </c>
      <c r="H48" s="180"/>
      <c r="I48" s="172">
        <v>18</v>
      </c>
      <c r="J48" s="173">
        <v>15</v>
      </c>
      <c r="K48" s="173">
        <v>14</v>
      </c>
      <c r="L48" s="173">
        <v>18</v>
      </c>
      <c r="M48" s="185">
        <v>65</v>
      </c>
      <c r="N48" s="180"/>
      <c r="O48" s="172">
        <v>7</v>
      </c>
      <c r="P48" s="173">
        <v>15</v>
      </c>
      <c r="Q48" s="173">
        <v>15</v>
      </c>
      <c r="R48" s="173">
        <v>10</v>
      </c>
      <c r="S48" s="185">
        <v>47</v>
      </c>
      <c r="T48" s="180"/>
      <c r="U48" s="188">
        <v>65</v>
      </c>
      <c r="V48" s="173">
        <v>6</v>
      </c>
      <c r="W48" s="174">
        <v>0</v>
      </c>
    </row>
    <row r="49" spans="1:26" s="158" customFormat="1" ht="16" customHeight="1" x14ac:dyDescent="0.15">
      <c r="A49" s="172">
        <v>51</v>
      </c>
      <c r="B49" s="173" t="s">
        <v>229</v>
      </c>
      <c r="C49" s="173" t="s">
        <v>147</v>
      </c>
      <c r="D49" s="173" t="s">
        <v>155</v>
      </c>
      <c r="E49" s="173" t="s">
        <v>100</v>
      </c>
      <c r="F49" s="173">
        <v>2009</v>
      </c>
      <c r="G49" s="174" t="s">
        <v>228</v>
      </c>
      <c r="H49" s="180"/>
      <c r="I49" s="172">
        <v>17</v>
      </c>
      <c r="J49" s="173">
        <v>15</v>
      </c>
      <c r="K49" s="173">
        <v>14</v>
      </c>
      <c r="L49" s="173">
        <v>12</v>
      </c>
      <c r="M49" s="185">
        <v>58</v>
      </c>
      <c r="N49" s="180"/>
      <c r="O49" s="172">
        <v>9</v>
      </c>
      <c r="P49" s="173">
        <v>14</v>
      </c>
      <c r="Q49" s="173">
        <v>8</v>
      </c>
      <c r="R49" s="173">
        <v>12</v>
      </c>
      <c r="S49" s="185">
        <v>43</v>
      </c>
      <c r="T49" s="180"/>
      <c r="U49" s="188">
        <v>58</v>
      </c>
      <c r="V49" s="173">
        <v>7</v>
      </c>
      <c r="W49" s="174">
        <v>0</v>
      </c>
    </row>
    <row r="50" spans="1:26" s="158" customFormat="1" ht="16" customHeight="1" x14ac:dyDescent="0.15">
      <c r="A50" s="172">
        <v>62</v>
      </c>
      <c r="B50" s="173" t="s">
        <v>229</v>
      </c>
      <c r="C50" s="173" t="s">
        <v>121</v>
      </c>
      <c r="D50" s="173" t="s">
        <v>122</v>
      </c>
      <c r="E50" s="173" t="s">
        <v>100</v>
      </c>
      <c r="F50" s="173">
        <v>2009</v>
      </c>
      <c r="G50" s="174" t="s">
        <v>228</v>
      </c>
      <c r="H50" s="180"/>
      <c r="I50" s="172">
        <v>15</v>
      </c>
      <c r="J50" s="173">
        <v>15</v>
      </c>
      <c r="K50" s="173">
        <v>13</v>
      </c>
      <c r="L50" s="173">
        <v>14</v>
      </c>
      <c r="M50" s="185">
        <v>57</v>
      </c>
      <c r="N50" s="180"/>
      <c r="O50" s="172">
        <v>12</v>
      </c>
      <c r="P50" s="173">
        <v>12</v>
      </c>
      <c r="Q50" s="173">
        <v>14</v>
      </c>
      <c r="R50" s="173">
        <v>12</v>
      </c>
      <c r="S50" s="185">
        <v>50</v>
      </c>
      <c r="T50" s="180"/>
      <c r="U50" s="188">
        <v>57</v>
      </c>
      <c r="V50" s="173">
        <v>8</v>
      </c>
      <c r="W50" s="174">
        <v>0</v>
      </c>
    </row>
    <row r="51" spans="1:26" s="158" customFormat="1" ht="16" customHeight="1" x14ac:dyDescent="0.15">
      <c r="A51" s="172">
        <v>44</v>
      </c>
      <c r="B51" s="173" t="s">
        <v>229</v>
      </c>
      <c r="C51" s="173" t="s">
        <v>161</v>
      </c>
      <c r="D51" s="173" t="s">
        <v>162</v>
      </c>
      <c r="E51" s="173" t="s">
        <v>100</v>
      </c>
      <c r="F51" s="173">
        <v>2011</v>
      </c>
      <c r="G51" s="174" t="s">
        <v>228</v>
      </c>
      <c r="H51" s="180"/>
      <c r="I51" s="172">
        <v>13</v>
      </c>
      <c r="J51" s="173">
        <v>13</v>
      </c>
      <c r="K51" s="173">
        <v>13</v>
      </c>
      <c r="L51" s="173">
        <v>13</v>
      </c>
      <c r="M51" s="185">
        <v>52</v>
      </c>
      <c r="N51" s="180"/>
      <c r="O51" s="172">
        <v>14</v>
      </c>
      <c r="P51" s="173">
        <v>14</v>
      </c>
      <c r="Q51" s="173">
        <v>13</v>
      </c>
      <c r="R51" s="173">
        <v>15</v>
      </c>
      <c r="S51" s="185">
        <v>56</v>
      </c>
      <c r="T51" s="180"/>
      <c r="U51" s="188">
        <v>56</v>
      </c>
      <c r="V51" s="173">
        <v>9</v>
      </c>
      <c r="W51" s="174">
        <v>0</v>
      </c>
    </row>
    <row r="52" spans="1:26" s="158" customFormat="1" ht="16" customHeight="1" thickBot="1" x14ac:dyDescent="0.2">
      <c r="A52" s="176">
        <v>53</v>
      </c>
      <c r="B52" s="177" t="s">
        <v>229</v>
      </c>
      <c r="C52" s="177" t="s">
        <v>101</v>
      </c>
      <c r="D52" s="177" t="s">
        <v>451</v>
      </c>
      <c r="E52" s="177" t="s">
        <v>100</v>
      </c>
      <c r="F52" s="177">
        <v>2012</v>
      </c>
      <c r="G52" s="178" t="s">
        <v>228</v>
      </c>
      <c r="H52" s="180"/>
      <c r="I52" s="176">
        <v>9</v>
      </c>
      <c r="J52" s="177">
        <v>15</v>
      </c>
      <c r="K52" s="177">
        <v>15</v>
      </c>
      <c r="L52" s="177">
        <v>12</v>
      </c>
      <c r="M52" s="186">
        <v>51</v>
      </c>
      <c r="N52" s="180"/>
      <c r="O52" s="176">
        <v>9</v>
      </c>
      <c r="P52" s="177">
        <v>15</v>
      </c>
      <c r="Q52" s="177">
        <v>15</v>
      </c>
      <c r="R52" s="177">
        <v>15</v>
      </c>
      <c r="S52" s="186">
        <v>54</v>
      </c>
      <c r="T52" s="180"/>
      <c r="U52" s="189">
        <v>54</v>
      </c>
      <c r="V52" s="177">
        <v>10</v>
      </c>
      <c r="W52" s="178">
        <v>0</v>
      </c>
    </row>
    <row r="53" spans="1:26" ht="12.75" customHeight="1" x14ac:dyDescent="0.15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Y57" s="1"/>
      <c r="Z57" s="1"/>
    </row>
    <row r="58" spans="1:26" ht="12.75" customHeight="1" x14ac:dyDescent="0.15">
      <c r="Y58" s="1"/>
      <c r="Z58" s="1"/>
    </row>
    <row r="59" spans="1:26" ht="12.75" customHeight="1" x14ac:dyDescent="0.15">
      <c r="Y59" s="1"/>
      <c r="Z59" s="1"/>
    </row>
    <row r="60" spans="1:26" ht="12.75" customHeight="1" x14ac:dyDescent="0.15">
      <c r="Y60" s="1"/>
      <c r="Z60" s="1"/>
    </row>
    <row r="61" spans="1:26" ht="12.75" customHeight="1" x14ac:dyDescent="0.15">
      <c r="Y61" s="1"/>
      <c r="Z61" s="1"/>
    </row>
    <row r="62" spans="1:26" ht="12.75" customHeight="1" x14ac:dyDescent="0.15">
      <c r="Y62" s="1"/>
      <c r="Z62" s="1"/>
    </row>
    <row r="63" spans="1:26" ht="12.75" customHeight="1" x14ac:dyDescent="0.15">
      <c r="Y63" s="1"/>
      <c r="Z63" s="1"/>
    </row>
    <row r="64" spans="1:26" ht="12.75" customHeight="1" x14ac:dyDescent="0.15">
      <c r="Y64" s="1"/>
      <c r="Z64" s="1"/>
    </row>
    <row r="65" spans="15:26" ht="12.75" customHeight="1" x14ac:dyDescent="0.15">
      <c r="Y65" s="1"/>
      <c r="Z65" s="1"/>
    </row>
    <row r="66" spans="15:26" ht="12.75" customHeight="1" x14ac:dyDescent="0.15">
      <c r="Y66" s="1"/>
      <c r="Z66" s="1"/>
    </row>
    <row r="67" spans="15:26" ht="12.75" customHeight="1" x14ac:dyDescent="0.15">
      <c r="Y67" s="1"/>
      <c r="Z67" s="1"/>
    </row>
    <row r="68" spans="15:26" ht="12.75" customHeight="1" x14ac:dyDescent="0.15">
      <c r="Y68" s="1"/>
      <c r="Z68" s="1"/>
    </row>
    <row r="69" spans="15:26" ht="12.75" customHeight="1" x14ac:dyDescent="0.15">
      <c r="Y69" s="1"/>
      <c r="Z69" s="1"/>
    </row>
    <row r="70" spans="15:26" ht="12.75" customHeight="1" x14ac:dyDescent="0.15">
      <c r="Y70" s="1"/>
      <c r="Z70" s="1"/>
    </row>
    <row r="71" spans="15:26" ht="12.75" customHeight="1" x14ac:dyDescent="0.15">
      <c r="Y71" s="1"/>
      <c r="Z71" s="1"/>
    </row>
    <row r="72" spans="15:26" ht="12.75" customHeight="1" x14ac:dyDescent="0.15">
      <c r="O72" s="1"/>
      <c r="Y72" s="1"/>
      <c r="Z72" s="1"/>
    </row>
    <row r="73" spans="15:26" ht="12.75" customHeight="1" x14ac:dyDescent="0.15">
      <c r="O73" s="1"/>
      <c r="Y73" s="1"/>
      <c r="Z73" s="1"/>
    </row>
    <row r="74" spans="15:26" ht="12.75" customHeight="1" x14ac:dyDescent="0.15">
      <c r="O74" s="1"/>
      <c r="Y74" s="1"/>
      <c r="Z74" s="1"/>
    </row>
    <row r="75" spans="15:26" ht="12.75" customHeight="1" x14ac:dyDescent="0.15">
      <c r="O75" s="1"/>
      <c r="Y75" s="1"/>
      <c r="Z75" s="1"/>
    </row>
    <row r="76" spans="15:26" ht="12.75" customHeight="1" x14ac:dyDescent="0.15">
      <c r="O76" s="1"/>
      <c r="Y76" s="1"/>
      <c r="Z76" s="1"/>
    </row>
    <row r="77" spans="15:26" ht="12.75" customHeight="1" x14ac:dyDescent="0.15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5:26" ht="12.75" customHeight="1" x14ac:dyDescent="0.15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5:26" ht="12.75" customHeight="1" x14ac:dyDescent="0.15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5:26" ht="12.75" customHeight="1" x14ac:dyDescent="0.15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5:26" ht="12.75" customHeight="1" x14ac:dyDescent="0.15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5:26" ht="12.75" customHeight="1" x14ac:dyDescent="0.15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5:26" ht="12.75" customHeight="1" x14ac:dyDescent="0.15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5:26" ht="12.75" customHeight="1" x14ac:dyDescent="0.15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5:26" ht="12.75" customHeight="1" x14ac:dyDescent="0.15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5:26" ht="12.75" customHeight="1" x14ac:dyDescent="0.15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5:26" ht="12.75" customHeight="1" x14ac:dyDescent="0.15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5:26" ht="12.75" customHeight="1" x14ac:dyDescent="0.15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5:26" ht="12.75" customHeight="1" x14ac:dyDescent="0.15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5:26" ht="12.75" customHeight="1" x14ac:dyDescent="0.15"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5:26" ht="12.75" customHeight="1" x14ac:dyDescent="0.15"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5:26" ht="12.75" customHeight="1" x14ac:dyDescent="0.15"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5:26" ht="12.75" customHeight="1" x14ac:dyDescent="0.15"/>
    <row r="94" spans="15:26" ht="12.75" customHeight="1" x14ac:dyDescent="0.15"/>
    <row r="95" spans="15:26" ht="12.75" customHeight="1" x14ac:dyDescent="0.15"/>
    <row r="96" spans="15:2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</sheetData>
  <mergeCells count="20">
    <mergeCell ref="A2:B2"/>
    <mergeCell ref="C2:D2"/>
    <mergeCell ref="A3:B3"/>
    <mergeCell ref="C3:D3"/>
    <mergeCell ref="A4:B4"/>
    <mergeCell ref="C4:D4"/>
    <mergeCell ref="I8:M8"/>
    <mergeCell ref="O8:S8"/>
    <mergeCell ref="U8:W8"/>
    <mergeCell ref="A5:B5"/>
    <mergeCell ref="C5:D5"/>
    <mergeCell ref="A6:B6"/>
    <mergeCell ref="C6:D6"/>
    <mergeCell ref="F8:F9"/>
    <mergeCell ref="G8:G9"/>
    <mergeCell ref="A8:A9"/>
    <mergeCell ref="B8:B9"/>
    <mergeCell ref="C8:C9"/>
    <mergeCell ref="D8:D9"/>
    <mergeCell ref="E8:E9"/>
  </mergeCells>
  <dataValidations count="3">
    <dataValidation type="list" allowBlank="1" showInputMessage="1" showErrorMessage="1" sqref="F49 F45:F47 F10:F43" xr:uid="{E64CB9D9-83FB-0149-8D83-AD1196EC0D8F}">
      <formula1>"Unknown, 2004, 2005, 2006, 2007, 2008, 2009, 2010, 2011, 2012,2013, 2014,2015, 2016"</formula1>
    </dataValidation>
    <dataValidation type="list" allowBlank="1" showInputMessage="1" showErrorMessage="1" sqref="E10:E49" xr:uid="{8E023107-EBE0-724C-A8B0-1BE42809CAB9}">
      <formula1>"Unknown, Male, Female"</formula1>
    </dataValidation>
    <dataValidation type="list" allowBlank="1" showInputMessage="1" showErrorMessage="1" sqref="N32 G10:G31 G32:H32 J32 G33:G49" xr:uid="{3F933496-FBF5-654D-B650-849FC01C88FF}">
      <formula1>"Unknown, Grom, Youth, Junior"</formula1>
    </dataValidation>
  </dataValidations>
  <pageMargins left="0.7" right="0.7" top="0.75" bottom="0.75" header="0" footer="0"/>
  <pageSetup paperSize="9" scale="89" orientation="portrait" r:id="rId1"/>
  <headerFooter>
    <oddFooter>&amp;L#000000Público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50C1-F318-3048-AAA0-18227F9F856B}">
  <sheetPr>
    <pageSetUpPr fitToPage="1"/>
  </sheetPr>
  <dimension ref="A1:AH879"/>
  <sheetViews>
    <sheetView zoomScaleNormal="100" workbookViewId="0">
      <selection activeCell="I2" sqref="I2:M6"/>
    </sheetView>
  </sheetViews>
  <sheetFormatPr baseColWidth="10" defaultColWidth="12.6640625" defaultRowHeight="15" customHeight="1" x14ac:dyDescent="0.15"/>
  <cols>
    <col min="1" max="1" width="11.5" customWidth="1"/>
    <col min="2" max="2" width="8.1640625" customWidth="1"/>
    <col min="3" max="3" width="14.6640625" customWidth="1"/>
    <col min="4" max="4" width="22" customWidth="1"/>
    <col min="5" max="6" width="11.5" customWidth="1"/>
    <col min="7" max="7" width="12.33203125" customWidth="1"/>
    <col min="8" max="8" width="1.6640625" customWidth="1"/>
    <col min="9" max="13" width="11.83203125" customWidth="1"/>
    <col min="14" max="14" width="1.6640625" customWidth="1"/>
    <col min="15" max="19" width="12" customWidth="1"/>
    <col min="20" max="20" width="1.6640625" customWidth="1"/>
    <col min="21" max="26" width="11.5" customWidth="1"/>
  </cols>
  <sheetData>
    <row r="1" spans="1:34" ht="12.75" customHeight="1" thickBot="1" x14ac:dyDescent="0.2">
      <c r="A1" s="2"/>
      <c r="B1" s="1"/>
      <c r="C1" s="1"/>
      <c r="D1" s="1"/>
      <c r="E1" s="1"/>
      <c r="F1" s="1"/>
      <c r="G1" s="1"/>
      <c r="I1" s="1"/>
      <c r="K1" s="1"/>
      <c r="M1" s="1"/>
      <c r="O1" s="1"/>
      <c r="P1" s="1"/>
      <c r="Q1" s="1"/>
      <c r="R1" s="1"/>
      <c r="S1" s="1"/>
      <c r="U1" s="1"/>
      <c r="V1" s="1"/>
      <c r="W1" s="1"/>
      <c r="X1" s="1"/>
    </row>
    <row r="2" spans="1:34" ht="12.75" customHeight="1" x14ac:dyDescent="0.15">
      <c r="A2" s="354" t="s">
        <v>2</v>
      </c>
      <c r="B2" s="355"/>
      <c r="C2" s="356" t="s">
        <v>435</v>
      </c>
      <c r="D2" s="357"/>
      <c r="E2" s="1"/>
      <c r="F2" s="1"/>
      <c r="G2" s="1"/>
      <c r="I2" s="1"/>
      <c r="K2" s="1"/>
      <c r="M2" s="1"/>
      <c r="O2" s="1"/>
      <c r="P2" s="1"/>
      <c r="Q2" s="1"/>
      <c r="R2" s="1"/>
      <c r="S2" s="1"/>
      <c r="U2" s="1"/>
      <c r="V2" s="1"/>
      <c r="W2" s="1"/>
      <c r="X2" s="1"/>
    </row>
    <row r="3" spans="1:34" ht="12.75" customHeight="1" x14ac:dyDescent="0.15">
      <c r="A3" s="358" t="s">
        <v>3</v>
      </c>
      <c r="B3" s="359"/>
      <c r="C3" s="352" t="s">
        <v>447</v>
      </c>
      <c r="D3" s="353"/>
      <c r="E3" s="1"/>
      <c r="F3" s="1"/>
      <c r="G3" s="1"/>
      <c r="I3" s="1"/>
      <c r="K3" s="1"/>
      <c r="M3" s="1"/>
      <c r="O3" s="1"/>
      <c r="P3" s="1"/>
      <c r="Q3" s="1"/>
      <c r="R3" s="1"/>
      <c r="S3" s="1"/>
      <c r="U3" s="1"/>
      <c r="V3" s="1"/>
      <c r="W3" s="1"/>
      <c r="X3" s="1"/>
    </row>
    <row r="4" spans="1:34" ht="12.75" customHeight="1" x14ac:dyDescent="0.15">
      <c r="A4" s="358" t="s">
        <v>4</v>
      </c>
      <c r="B4" s="359"/>
      <c r="C4" s="352" t="s">
        <v>10</v>
      </c>
      <c r="D4" s="353"/>
      <c r="E4" s="1"/>
      <c r="F4" s="1"/>
      <c r="G4" s="1"/>
      <c r="I4" s="1"/>
      <c r="K4" s="1"/>
      <c r="M4" s="1"/>
      <c r="O4" s="1"/>
      <c r="P4" s="1"/>
      <c r="Q4" s="1"/>
      <c r="R4" s="1"/>
      <c r="S4" s="1"/>
      <c r="U4" s="1"/>
      <c r="V4" s="1"/>
      <c r="W4" s="1"/>
      <c r="X4" s="1"/>
    </row>
    <row r="5" spans="1:34" ht="12.75" customHeight="1" x14ac:dyDescent="0.15">
      <c r="A5" s="358" t="s">
        <v>5</v>
      </c>
      <c r="B5" s="359"/>
      <c r="C5" s="352" t="s">
        <v>12</v>
      </c>
      <c r="D5" s="353"/>
      <c r="E5" s="1"/>
      <c r="F5" s="1"/>
      <c r="G5" s="1"/>
      <c r="I5" s="1"/>
      <c r="K5" s="1"/>
      <c r="M5" s="1"/>
      <c r="O5" s="1"/>
      <c r="P5" s="1"/>
      <c r="Q5" s="1"/>
      <c r="R5" s="1"/>
      <c r="S5" s="1"/>
      <c r="U5" s="1"/>
      <c r="V5" s="1"/>
      <c r="W5" s="1"/>
      <c r="X5" s="1"/>
    </row>
    <row r="6" spans="1:34" ht="12.75" customHeight="1" thickBot="1" x14ac:dyDescent="0.2">
      <c r="A6" s="362" t="s">
        <v>6</v>
      </c>
      <c r="B6" s="363"/>
      <c r="C6" s="364" t="s">
        <v>448</v>
      </c>
      <c r="D6" s="365"/>
      <c r="E6" s="1"/>
      <c r="F6" s="1"/>
      <c r="G6" s="1"/>
      <c r="I6" s="1"/>
      <c r="K6" s="1"/>
      <c r="M6" s="1"/>
      <c r="O6" s="1"/>
      <c r="S6" s="1"/>
      <c r="Y6" s="1"/>
      <c r="Z6" s="1"/>
    </row>
    <row r="7" spans="1:34" ht="12.75" customHeight="1" x14ac:dyDescent="0.15">
      <c r="A7" s="2"/>
      <c r="B7" s="1"/>
      <c r="C7" s="1"/>
      <c r="D7" s="1"/>
      <c r="E7" s="1"/>
      <c r="F7" s="1"/>
      <c r="G7" s="1"/>
      <c r="I7" s="1"/>
      <c r="K7" s="1"/>
      <c r="M7" s="1"/>
      <c r="Y7" s="1"/>
      <c r="Z7" s="1"/>
    </row>
    <row r="8" spans="1:34" s="83" customFormat="1" ht="12.75" customHeight="1" thickBot="1" x14ac:dyDescent="0.2">
      <c r="A8" s="157" t="s">
        <v>6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Z8" s="159"/>
      <c r="AA8" s="159"/>
    </row>
    <row r="9" spans="1:34" s="83" customFormat="1" ht="12.75" customHeight="1" thickBot="1" x14ac:dyDescent="0.2">
      <c r="A9" s="122"/>
      <c r="B9" s="123"/>
      <c r="C9" s="123"/>
      <c r="D9" s="123"/>
      <c r="E9" s="123"/>
      <c r="F9" s="123"/>
      <c r="G9" s="160"/>
      <c r="H9" s="158"/>
      <c r="I9" s="378" t="s">
        <v>436</v>
      </c>
      <c r="J9" s="379"/>
      <c r="K9" s="379"/>
      <c r="L9" s="379"/>
      <c r="M9" s="380"/>
      <c r="N9" s="158"/>
      <c r="O9" s="378" t="s">
        <v>437</v>
      </c>
      <c r="P9" s="379"/>
      <c r="Q9" s="379"/>
      <c r="R9" s="379"/>
      <c r="S9" s="380"/>
      <c r="T9" s="158"/>
      <c r="U9" s="381" t="s">
        <v>88</v>
      </c>
      <c r="V9" s="382"/>
      <c r="W9" s="383"/>
      <c r="Z9" s="159"/>
      <c r="AA9" s="159"/>
    </row>
    <row r="10" spans="1:34" s="83" customFormat="1" ht="18" customHeight="1" thickBot="1" x14ac:dyDescent="0.2">
      <c r="A10" s="164" t="s">
        <v>57</v>
      </c>
      <c r="B10" s="165" t="s">
        <v>86</v>
      </c>
      <c r="C10" s="165" t="s">
        <v>41</v>
      </c>
      <c r="D10" s="165" t="s">
        <v>42</v>
      </c>
      <c r="E10" s="165" t="s">
        <v>45</v>
      </c>
      <c r="F10" s="165" t="s">
        <v>44</v>
      </c>
      <c r="G10" s="166" t="s">
        <v>46</v>
      </c>
      <c r="H10" s="158"/>
      <c r="I10" s="164" t="s">
        <v>438</v>
      </c>
      <c r="J10" s="165" t="s">
        <v>439</v>
      </c>
      <c r="K10" s="165" t="s">
        <v>440</v>
      </c>
      <c r="L10" s="165" t="s">
        <v>441</v>
      </c>
      <c r="M10" s="166" t="s">
        <v>95</v>
      </c>
      <c r="N10" s="158"/>
      <c r="O10" s="164" t="s">
        <v>442</v>
      </c>
      <c r="P10" s="165" t="s">
        <v>443</v>
      </c>
      <c r="Q10" s="165" t="s">
        <v>444</v>
      </c>
      <c r="R10" s="165" t="s">
        <v>445</v>
      </c>
      <c r="S10" s="166" t="s">
        <v>96</v>
      </c>
      <c r="T10" s="158"/>
      <c r="U10" s="164" t="s">
        <v>87</v>
      </c>
      <c r="V10" s="165" t="s">
        <v>7</v>
      </c>
      <c r="W10" s="166" t="s">
        <v>93</v>
      </c>
      <c r="Z10" s="159"/>
      <c r="AA10" s="159"/>
    </row>
    <row r="11" spans="1:34" s="83" customFormat="1" ht="14" customHeight="1" thickBot="1" x14ac:dyDescent="0.2">
      <c r="A11" s="167">
        <v>21</v>
      </c>
      <c r="B11" s="168" t="s">
        <v>224</v>
      </c>
      <c r="C11" s="168" t="s">
        <v>164</v>
      </c>
      <c r="D11" s="168" t="s">
        <v>165</v>
      </c>
      <c r="E11" s="168" t="s">
        <v>104</v>
      </c>
      <c r="F11" s="168">
        <v>2014</v>
      </c>
      <c r="G11" s="169" t="s">
        <v>227</v>
      </c>
      <c r="H11" s="170"/>
      <c r="I11" s="167">
        <v>15</v>
      </c>
      <c r="J11" s="168">
        <v>15</v>
      </c>
      <c r="K11" s="168">
        <v>15</v>
      </c>
      <c r="L11" s="168">
        <v>15</v>
      </c>
      <c r="M11" s="191">
        <v>60</v>
      </c>
      <c r="N11" s="170"/>
      <c r="O11" s="167">
        <v>15</v>
      </c>
      <c r="P11" s="168">
        <v>16</v>
      </c>
      <c r="Q11" s="168">
        <v>15</v>
      </c>
      <c r="R11" s="168">
        <v>16</v>
      </c>
      <c r="S11" s="191">
        <v>62</v>
      </c>
      <c r="T11" s="170"/>
      <c r="U11" s="192">
        <v>62</v>
      </c>
      <c r="V11" s="171">
        <v>1</v>
      </c>
      <c r="W11" s="169">
        <v>15</v>
      </c>
      <c r="X11" s="170"/>
      <c r="Y11" s="158"/>
      <c r="Z11" s="170"/>
      <c r="AA11" s="158"/>
      <c r="AB11" s="170"/>
      <c r="AC11" s="170"/>
      <c r="AD11" s="170"/>
      <c r="AE11" s="158" t="s">
        <v>93</v>
      </c>
      <c r="AF11" s="170"/>
      <c r="AG11" s="170"/>
    </row>
    <row r="12" spans="1:34" s="83" customFormat="1" ht="9" customHeight="1" thickBot="1" x14ac:dyDescent="0.2">
      <c r="A12" s="172"/>
      <c r="B12" s="173"/>
      <c r="C12" s="173"/>
      <c r="D12" s="173"/>
      <c r="E12" s="173"/>
      <c r="F12" s="173"/>
      <c r="G12" s="174"/>
      <c r="H12" s="170"/>
      <c r="I12" s="172"/>
      <c r="J12" s="173"/>
      <c r="K12" s="173"/>
      <c r="L12" s="173"/>
      <c r="M12" s="174"/>
      <c r="N12" s="170"/>
      <c r="O12" s="172"/>
      <c r="P12" s="173"/>
      <c r="Q12" s="173"/>
      <c r="R12" s="173"/>
      <c r="S12" s="174"/>
      <c r="T12" s="170"/>
      <c r="U12" s="172"/>
      <c r="V12" s="175"/>
      <c r="W12" s="174"/>
      <c r="X12" s="170"/>
      <c r="Y12" s="158"/>
      <c r="Z12" s="170"/>
      <c r="AA12" s="158"/>
      <c r="AB12" s="170"/>
      <c r="AC12" s="170"/>
      <c r="AD12" s="170"/>
      <c r="AE12" s="158"/>
      <c r="AF12" s="170"/>
      <c r="AG12" s="170"/>
    </row>
    <row r="13" spans="1:34" s="83" customFormat="1" ht="14" customHeight="1" x14ac:dyDescent="0.15">
      <c r="A13" s="122">
        <v>31</v>
      </c>
      <c r="B13" s="123" t="s">
        <v>224</v>
      </c>
      <c r="C13" s="123" t="s">
        <v>147</v>
      </c>
      <c r="D13" s="123" t="s">
        <v>148</v>
      </c>
      <c r="E13" s="123" t="s">
        <v>100</v>
      </c>
      <c r="F13" s="123">
        <v>2013</v>
      </c>
      <c r="G13" s="160" t="s">
        <v>227</v>
      </c>
      <c r="H13" s="170"/>
      <c r="I13" s="122">
        <v>14</v>
      </c>
      <c r="J13" s="123">
        <v>16</v>
      </c>
      <c r="K13" s="123">
        <v>17</v>
      </c>
      <c r="L13" s="123">
        <v>17</v>
      </c>
      <c r="M13" s="187">
        <v>64</v>
      </c>
      <c r="N13" s="170"/>
      <c r="O13" s="122">
        <v>5</v>
      </c>
      <c r="P13" s="123">
        <v>16</v>
      </c>
      <c r="Q13" s="123">
        <v>13</v>
      </c>
      <c r="R13" s="123">
        <v>9</v>
      </c>
      <c r="S13" s="187">
        <v>43</v>
      </c>
      <c r="T13" s="170"/>
      <c r="U13" s="190">
        <v>64</v>
      </c>
      <c r="V13" s="142">
        <v>1</v>
      </c>
      <c r="W13" s="160">
        <v>15</v>
      </c>
      <c r="X13" s="170"/>
      <c r="Y13" s="158"/>
      <c r="Z13" s="170"/>
      <c r="AA13" s="158"/>
      <c r="AB13" s="170"/>
      <c r="AC13" s="170"/>
      <c r="AD13" s="170"/>
      <c r="AE13" s="158">
        <v>1</v>
      </c>
      <c r="AF13" s="158">
        <v>15</v>
      </c>
      <c r="AG13" s="170"/>
      <c r="AH13" s="170"/>
    </row>
    <row r="14" spans="1:34" s="83" customFormat="1" ht="14" customHeight="1" thickBot="1" x14ac:dyDescent="0.2">
      <c r="A14" s="176">
        <v>39</v>
      </c>
      <c r="B14" s="177" t="s">
        <v>224</v>
      </c>
      <c r="C14" s="177" t="s">
        <v>127</v>
      </c>
      <c r="D14" s="177" t="s">
        <v>128</v>
      </c>
      <c r="E14" s="177" t="s">
        <v>100</v>
      </c>
      <c r="F14" s="177">
        <v>2013</v>
      </c>
      <c r="G14" s="178" t="s">
        <v>227</v>
      </c>
      <c r="H14" s="170"/>
      <c r="I14" s="176">
        <v>9</v>
      </c>
      <c r="J14" s="177">
        <v>6</v>
      </c>
      <c r="K14" s="177">
        <v>15</v>
      </c>
      <c r="L14" s="177">
        <v>10</v>
      </c>
      <c r="M14" s="186">
        <v>40</v>
      </c>
      <c r="N14" s="170"/>
      <c r="O14" s="176">
        <v>10</v>
      </c>
      <c r="P14" s="177">
        <v>10</v>
      </c>
      <c r="Q14" s="177">
        <v>14</v>
      </c>
      <c r="R14" s="177">
        <v>10</v>
      </c>
      <c r="S14" s="186">
        <v>44</v>
      </c>
      <c r="T14" s="170"/>
      <c r="U14" s="189">
        <v>44</v>
      </c>
      <c r="V14" s="179">
        <v>2</v>
      </c>
      <c r="W14" s="178">
        <v>9</v>
      </c>
      <c r="X14" s="170"/>
      <c r="Y14" s="158"/>
      <c r="Z14" s="170"/>
      <c r="AA14" s="158"/>
      <c r="AB14" s="170"/>
      <c r="AC14" s="170"/>
      <c r="AD14" s="170"/>
      <c r="AE14" s="158">
        <v>2</v>
      </c>
      <c r="AF14" s="158">
        <v>9</v>
      </c>
      <c r="AG14" s="170"/>
      <c r="AH14" s="170"/>
    </row>
    <row r="15" spans="1:34" s="83" customFormat="1" ht="10" customHeight="1" thickBot="1" x14ac:dyDescent="0.2">
      <c r="A15" s="172"/>
      <c r="B15" s="173"/>
      <c r="C15" s="173"/>
      <c r="D15" s="173"/>
      <c r="E15" s="173"/>
      <c r="F15" s="173"/>
      <c r="G15" s="174"/>
      <c r="H15" s="170"/>
      <c r="I15" s="172"/>
      <c r="J15" s="173"/>
      <c r="K15" s="173"/>
      <c r="L15" s="173"/>
      <c r="M15" s="174"/>
      <c r="N15" s="170"/>
      <c r="O15" s="172"/>
      <c r="P15" s="173"/>
      <c r="Q15" s="173"/>
      <c r="R15" s="173"/>
      <c r="S15" s="174"/>
      <c r="T15" s="170"/>
      <c r="U15" s="172"/>
      <c r="V15" s="175"/>
      <c r="W15" s="174"/>
      <c r="X15" s="170"/>
      <c r="Y15" s="158"/>
      <c r="Z15" s="170"/>
      <c r="AA15" s="158"/>
      <c r="AB15" s="170"/>
      <c r="AC15" s="170"/>
      <c r="AD15" s="170"/>
      <c r="AE15" s="158"/>
      <c r="AF15" s="158"/>
      <c r="AG15" s="170"/>
      <c r="AH15" s="170"/>
    </row>
    <row r="16" spans="1:34" s="83" customFormat="1" ht="14" customHeight="1" x14ac:dyDescent="0.15">
      <c r="A16" s="122">
        <v>48</v>
      </c>
      <c r="B16" s="123" t="s">
        <v>224</v>
      </c>
      <c r="C16" s="123" t="s">
        <v>127</v>
      </c>
      <c r="D16" s="123" t="s">
        <v>163</v>
      </c>
      <c r="E16" s="123" t="s">
        <v>100</v>
      </c>
      <c r="F16" s="123">
        <v>2012</v>
      </c>
      <c r="G16" s="160" t="s">
        <v>228</v>
      </c>
      <c r="H16" s="170"/>
      <c r="I16" s="122">
        <v>17</v>
      </c>
      <c r="J16" s="123">
        <v>16</v>
      </c>
      <c r="K16" s="123">
        <v>18</v>
      </c>
      <c r="L16" s="123">
        <v>12</v>
      </c>
      <c r="M16" s="187">
        <v>63</v>
      </c>
      <c r="N16" s="170"/>
      <c r="O16" s="122">
        <v>18</v>
      </c>
      <c r="P16" s="123">
        <v>16</v>
      </c>
      <c r="Q16" s="123">
        <v>9</v>
      </c>
      <c r="R16" s="123">
        <v>13</v>
      </c>
      <c r="S16" s="187">
        <v>56</v>
      </c>
      <c r="T16" s="170"/>
      <c r="U16" s="190">
        <v>63</v>
      </c>
      <c r="V16" s="142">
        <v>1</v>
      </c>
      <c r="W16" s="160">
        <v>15</v>
      </c>
      <c r="X16" s="170"/>
      <c r="Y16" s="158"/>
      <c r="Z16" s="170"/>
      <c r="AA16" s="158"/>
      <c r="AB16" s="170"/>
      <c r="AC16" s="170"/>
      <c r="AD16" s="170"/>
      <c r="AE16" s="158">
        <v>3</v>
      </c>
      <c r="AF16" s="158">
        <v>5</v>
      </c>
      <c r="AG16" s="170"/>
      <c r="AH16" s="170"/>
    </row>
    <row r="17" spans="1:34" s="83" customFormat="1" ht="14" customHeight="1" x14ac:dyDescent="0.15">
      <c r="A17" s="172">
        <v>49</v>
      </c>
      <c r="B17" s="173" t="s">
        <v>224</v>
      </c>
      <c r="C17" s="173" t="s">
        <v>171</v>
      </c>
      <c r="D17" s="173" t="s">
        <v>172</v>
      </c>
      <c r="E17" s="173" t="s">
        <v>100</v>
      </c>
      <c r="F17" s="173">
        <v>2012</v>
      </c>
      <c r="G17" s="174" t="s">
        <v>228</v>
      </c>
      <c r="H17" s="170"/>
      <c r="I17" s="172">
        <v>18</v>
      </c>
      <c r="J17" s="173">
        <v>17</v>
      </c>
      <c r="K17" s="173">
        <v>17</v>
      </c>
      <c r="L17" s="173">
        <v>17</v>
      </c>
      <c r="M17" s="185">
        <v>69</v>
      </c>
      <c r="N17" s="170"/>
      <c r="O17" s="172">
        <v>6</v>
      </c>
      <c r="P17" s="173">
        <v>13</v>
      </c>
      <c r="Q17" s="173">
        <v>16</v>
      </c>
      <c r="R17" s="173">
        <v>8</v>
      </c>
      <c r="S17" s="185">
        <v>43</v>
      </c>
      <c r="T17" s="170"/>
      <c r="U17" s="188">
        <v>69</v>
      </c>
      <c r="V17" s="175">
        <v>2</v>
      </c>
      <c r="W17" s="174">
        <v>9</v>
      </c>
      <c r="X17" s="170"/>
      <c r="Y17" s="158"/>
      <c r="Z17" s="170"/>
      <c r="AA17" s="158"/>
      <c r="AB17" s="170"/>
      <c r="AC17" s="170"/>
      <c r="AD17" s="170"/>
      <c r="AE17" s="158">
        <v>4</v>
      </c>
      <c r="AF17" s="158">
        <v>3</v>
      </c>
      <c r="AG17" s="170"/>
      <c r="AH17" s="170"/>
    </row>
    <row r="18" spans="1:34" s="83" customFormat="1" ht="14" customHeight="1" x14ac:dyDescent="0.15">
      <c r="A18" s="172">
        <v>56</v>
      </c>
      <c r="B18" s="173" t="s">
        <v>224</v>
      </c>
      <c r="C18" s="173" t="s">
        <v>186</v>
      </c>
      <c r="D18" s="173" t="s">
        <v>187</v>
      </c>
      <c r="E18" s="173" t="s">
        <v>100</v>
      </c>
      <c r="F18" s="173">
        <v>2011</v>
      </c>
      <c r="G18" s="174" t="s">
        <v>228</v>
      </c>
      <c r="H18" s="170"/>
      <c r="I18" s="172">
        <v>19</v>
      </c>
      <c r="J18" s="173">
        <v>16</v>
      </c>
      <c r="K18" s="173">
        <v>15</v>
      </c>
      <c r="L18" s="173">
        <v>15</v>
      </c>
      <c r="M18" s="185">
        <v>65</v>
      </c>
      <c r="N18" s="170"/>
      <c r="O18" s="172">
        <v>7</v>
      </c>
      <c r="P18" s="173">
        <v>16</v>
      </c>
      <c r="Q18" s="173">
        <v>12</v>
      </c>
      <c r="R18" s="173">
        <v>8</v>
      </c>
      <c r="S18" s="185">
        <v>43</v>
      </c>
      <c r="T18" s="170"/>
      <c r="U18" s="188">
        <v>65</v>
      </c>
      <c r="V18" s="175">
        <v>3</v>
      </c>
      <c r="W18" s="174">
        <v>5</v>
      </c>
      <c r="X18" s="170"/>
      <c r="Y18" s="158"/>
      <c r="Z18" s="170"/>
      <c r="AA18" s="158"/>
      <c r="AB18" s="170"/>
      <c r="AC18" s="170"/>
      <c r="AD18" s="170"/>
      <c r="AE18" s="158">
        <v>5</v>
      </c>
      <c r="AF18" s="158">
        <v>1</v>
      </c>
      <c r="AG18" s="170"/>
      <c r="AH18" s="170"/>
    </row>
    <row r="19" spans="1:34" s="83" customFormat="1" ht="14" customHeight="1" thickBot="1" x14ac:dyDescent="0.2">
      <c r="A19" s="176">
        <v>58</v>
      </c>
      <c r="B19" s="177" t="s">
        <v>224</v>
      </c>
      <c r="C19" s="177" t="s">
        <v>355</v>
      </c>
      <c r="D19" s="177" t="s">
        <v>187</v>
      </c>
      <c r="E19" s="177" t="s">
        <v>100</v>
      </c>
      <c r="F19" s="177">
        <v>2010</v>
      </c>
      <c r="G19" s="178" t="s">
        <v>228</v>
      </c>
      <c r="H19" s="170"/>
      <c r="I19" s="176">
        <v>10</v>
      </c>
      <c r="J19" s="177">
        <v>17</v>
      </c>
      <c r="K19" s="177">
        <v>15</v>
      </c>
      <c r="L19" s="177">
        <v>12</v>
      </c>
      <c r="M19" s="186">
        <v>54</v>
      </c>
      <c r="N19" s="170"/>
      <c r="O19" s="176">
        <v>8</v>
      </c>
      <c r="P19" s="179"/>
      <c r="Q19" s="179"/>
      <c r="R19" s="179"/>
      <c r="S19" s="186">
        <v>8</v>
      </c>
      <c r="T19" s="170"/>
      <c r="U19" s="189">
        <v>54</v>
      </c>
      <c r="V19" s="179">
        <v>4</v>
      </c>
      <c r="W19" s="178">
        <v>3</v>
      </c>
      <c r="X19" s="170"/>
      <c r="Y19" s="158"/>
      <c r="Z19" s="170"/>
      <c r="AA19" s="158"/>
      <c r="AB19" s="170"/>
      <c r="AC19" s="170"/>
      <c r="AD19" s="170"/>
      <c r="AE19" s="170"/>
      <c r="AF19" s="170"/>
      <c r="AG19" s="170"/>
      <c r="AH19" s="170"/>
    </row>
    <row r="20" spans="1:34" s="83" customFormat="1" ht="7" customHeight="1" thickBot="1" x14ac:dyDescent="0.2">
      <c r="A20" s="172"/>
      <c r="B20" s="173"/>
      <c r="C20" s="173"/>
      <c r="D20" s="173"/>
      <c r="E20" s="173"/>
      <c r="F20" s="173"/>
      <c r="G20" s="174"/>
      <c r="H20" s="170"/>
      <c r="I20" s="172"/>
      <c r="J20" s="173"/>
      <c r="K20" s="173"/>
      <c r="L20" s="173"/>
      <c r="M20" s="174"/>
      <c r="N20" s="170"/>
      <c r="O20" s="172"/>
      <c r="P20" s="173"/>
      <c r="Q20" s="173"/>
      <c r="R20" s="173"/>
      <c r="S20" s="174"/>
      <c r="T20" s="170"/>
      <c r="U20" s="172"/>
      <c r="V20" s="175"/>
      <c r="W20" s="174"/>
      <c r="X20" s="170"/>
      <c r="Y20" s="158"/>
      <c r="Z20" s="170"/>
      <c r="AA20" s="158"/>
      <c r="AB20" s="170"/>
      <c r="AC20" s="170"/>
      <c r="AD20" s="170"/>
      <c r="AE20" s="170"/>
      <c r="AF20" s="170"/>
      <c r="AG20" s="170"/>
      <c r="AH20" s="170"/>
    </row>
    <row r="21" spans="1:34" s="83" customFormat="1" ht="14" customHeight="1" thickBot="1" x14ac:dyDescent="0.2">
      <c r="A21" s="167">
        <v>72</v>
      </c>
      <c r="B21" s="168" t="s">
        <v>224</v>
      </c>
      <c r="C21" s="168" t="s">
        <v>446</v>
      </c>
      <c r="D21" s="168" t="s">
        <v>180</v>
      </c>
      <c r="E21" s="168" t="s">
        <v>100</v>
      </c>
      <c r="F21" s="168">
        <v>2006</v>
      </c>
      <c r="G21" s="169" t="s">
        <v>226</v>
      </c>
      <c r="H21" s="170"/>
      <c r="I21" s="167">
        <v>7</v>
      </c>
      <c r="J21" s="168">
        <v>17</v>
      </c>
      <c r="K21" s="168">
        <v>10</v>
      </c>
      <c r="L21" s="168">
        <v>10</v>
      </c>
      <c r="M21" s="191">
        <v>44</v>
      </c>
      <c r="N21" s="170"/>
      <c r="O21" s="167">
        <v>7</v>
      </c>
      <c r="P21" s="168">
        <v>16</v>
      </c>
      <c r="Q21" s="168">
        <v>10</v>
      </c>
      <c r="R21" s="168">
        <v>8</v>
      </c>
      <c r="S21" s="191">
        <v>41</v>
      </c>
      <c r="T21" s="170"/>
      <c r="U21" s="192">
        <v>44</v>
      </c>
      <c r="V21" s="168">
        <v>1</v>
      </c>
      <c r="W21" s="169">
        <v>15</v>
      </c>
      <c r="X21" s="170"/>
      <c r="Y21" s="158"/>
      <c r="Z21" s="170"/>
      <c r="AA21" s="158"/>
      <c r="AB21" s="170"/>
      <c r="AC21" s="170"/>
      <c r="AD21" s="170"/>
      <c r="AE21" s="170"/>
      <c r="AF21" s="170"/>
      <c r="AG21" s="170"/>
    </row>
    <row r="22" spans="1:34" s="83" customFormat="1" ht="12.75" customHeight="1" x14ac:dyDescent="0.15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9"/>
      <c r="P22" s="159"/>
      <c r="Q22" s="159"/>
      <c r="R22" s="159"/>
      <c r="S22" s="159"/>
      <c r="T22" s="158"/>
      <c r="U22" s="159"/>
      <c r="V22" s="159"/>
      <c r="W22" s="159"/>
      <c r="Z22" s="159"/>
      <c r="AA22" s="159"/>
    </row>
    <row r="23" spans="1:34" ht="12.75" customHeight="1" x14ac:dyDescent="0.15">
      <c r="O23" s="1"/>
      <c r="P23" s="1"/>
      <c r="Q23" s="1"/>
      <c r="R23" s="1"/>
      <c r="S23" s="1"/>
      <c r="U23" s="1"/>
      <c r="V23" s="1"/>
      <c r="W23" s="1"/>
      <c r="X23" s="1"/>
      <c r="Y23" s="1"/>
      <c r="Z23" s="1"/>
    </row>
    <row r="24" spans="1:34" ht="12.75" customHeight="1" x14ac:dyDescent="0.15">
      <c r="O24" s="1"/>
      <c r="P24" s="1"/>
      <c r="Q24" s="1"/>
      <c r="R24" s="1"/>
      <c r="S24" s="1"/>
      <c r="U24" s="1"/>
      <c r="V24" s="1"/>
      <c r="W24" s="1"/>
      <c r="X24" s="1"/>
      <c r="Y24" s="1"/>
      <c r="Z24" s="1"/>
    </row>
    <row r="25" spans="1:34" ht="12.75" customHeight="1" x14ac:dyDescent="0.15">
      <c r="O25" s="1"/>
      <c r="P25" s="1"/>
      <c r="Q25" s="1"/>
      <c r="R25" s="1"/>
      <c r="S25" s="1"/>
      <c r="U25" s="1"/>
      <c r="V25" s="1"/>
      <c r="W25" s="1"/>
      <c r="X25" s="1"/>
      <c r="Y25" s="1"/>
      <c r="Z25" s="1"/>
    </row>
    <row r="26" spans="1:34" ht="12.75" customHeight="1" x14ac:dyDescent="0.15">
      <c r="Y26" s="1"/>
      <c r="Z26" s="1"/>
    </row>
    <row r="27" spans="1:34" ht="12.75" customHeight="1" x14ac:dyDescent="0.15">
      <c r="Y27" s="1"/>
      <c r="Z27" s="1"/>
    </row>
    <row r="28" spans="1:34" ht="12.75" customHeight="1" x14ac:dyDescent="0.15">
      <c r="Y28" s="1"/>
      <c r="Z28" s="1"/>
    </row>
    <row r="29" spans="1:34" ht="12.75" customHeight="1" x14ac:dyDescent="0.15">
      <c r="Y29" s="1"/>
      <c r="Z29" s="1"/>
    </row>
    <row r="30" spans="1:34" ht="12.75" customHeight="1" x14ac:dyDescent="0.15">
      <c r="Y30" s="1"/>
      <c r="Z30" s="1"/>
    </row>
    <row r="31" spans="1:34" ht="12.75" customHeight="1" x14ac:dyDescent="0.15">
      <c r="Y31" s="1"/>
      <c r="Z31" s="1"/>
    </row>
    <row r="32" spans="1:34" ht="12.75" customHeight="1" x14ac:dyDescent="0.15">
      <c r="Y32" s="1"/>
      <c r="Z32" s="1"/>
    </row>
    <row r="33" spans="15:26" ht="12.75" customHeight="1" x14ac:dyDescent="0.15">
      <c r="Y33" s="1"/>
      <c r="Z33" s="1"/>
    </row>
    <row r="34" spans="15:26" ht="12.75" customHeight="1" x14ac:dyDescent="0.15">
      <c r="Y34" s="1"/>
      <c r="Z34" s="1"/>
    </row>
    <row r="35" spans="15:26" ht="12.75" customHeight="1" x14ac:dyDescent="0.15">
      <c r="Y35" s="1"/>
      <c r="Z35" s="1"/>
    </row>
    <row r="36" spans="15:26" ht="12.75" customHeight="1" x14ac:dyDescent="0.15">
      <c r="Y36" s="1"/>
      <c r="Z36" s="1"/>
    </row>
    <row r="37" spans="15:26" ht="12.75" customHeight="1" x14ac:dyDescent="0.15">
      <c r="Y37" s="1"/>
      <c r="Z37" s="1"/>
    </row>
    <row r="38" spans="15:26" ht="12.75" customHeight="1" x14ac:dyDescent="0.15">
      <c r="Y38" s="1"/>
      <c r="Z38" s="1"/>
    </row>
    <row r="39" spans="15:26" ht="12.75" customHeight="1" x14ac:dyDescent="0.15">
      <c r="Y39" s="1"/>
      <c r="Z39" s="1"/>
    </row>
    <row r="40" spans="15:26" ht="12.75" customHeight="1" x14ac:dyDescent="0.15">
      <c r="Y40" s="1"/>
      <c r="Z40" s="1"/>
    </row>
    <row r="41" spans="15:26" ht="12.75" customHeight="1" x14ac:dyDescent="0.15">
      <c r="O41" s="1"/>
      <c r="Y41" s="1"/>
      <c r="Z41" s="1"/>
    </row>
    <row r="42" spans="15:26" ht="12.75" customHeight="1" x14ac:dyDescent="0.15">
      <c r="O42" s="1"/>
      <c r="Y42" s="1"/>
      <c r="Z42" s="1"/>
    </row>
    <row r="43" spans="15:26" ht="12.75" customHeight="1" x14ac:dyDescent="0.15">
      <c r="O43" s="1"/>
      <c r="Y43" s="1"/>
      <c r="Z43" s="1"/>
    </row>
    <row r="44" spans="15:26" ht="12.75" customHeight="1" x14ac:dyDescent="0.15">
      <c r="O44" s="1"/>
      <c r="Y44" s="1"/>
      <c r="Z44" s="1"/>
    </row>
    <row r="45" spans="15:26" ht="12.75" customHeight="1" x14ac:dyDescent="0.15">
      <c r="O45" s="1"/>
      <c r="Y45" s="1"/>
      <c r="Z45" s="1"/>
    </row>
    <row r="46" spans="15:26" ht="12.75" customHeight="1" x14ac:dyDescent="0.15">
      <c r="O46" s="1"/>
      <c r="P46" s="1"/>
      <c r="Q46" s="1"/>
      <c r="R46" s="1"/>
      <c r="S46" s="1"/>
      <c r="U46" s="1"/>
      <c r="V46" s="1"/>
      <c r="W46" s="1"/>
      <c r="X46" s="1"/>
      <c r="Y46" s="1"/>
      <c r="Z46" s="1"/>
    </row>
    <row r="47" spans="15:26" ht="12.75" customHeight="1" x14ac:dyDescent="0.15">
      <c r="O47" s="1"/>
      <c r="P47" s="1"/>
      <c r="Q47" s="1"/>
      <c r="R47" s="1"/>
      <c r="S47" s="1"/>
      <c r="U47" s="1"/>
      <c r="V47" s="1"/>
      <c r="W47" s="1"/>
      <c r="X47" s="1"/>
      <c r="Y47" s="1"/>
      <c r="Z47" s="1"/>
    </row>
    <row r="48" spans="15:26" ht="12.75" customHeight="1" x14ac:dyDescent="0.15">
      <c r="O48" s="1"/>
      <c r="P48" s="1"/>
      <c r="Q48" s="1"/>
      <c r="R48" s="1"/>
      <c r="S48" s="1"/>
      <c r="U48" s="1"/>
      <c r="V48" s="1"/>
      <c r="W48" s="1"/>
      <c r="X48" s="1"/>
      <c r="Y48" s="1"/>
      <c r="Z48" s="1"/>
    </row>
    <row r="49" spans="15:26" ht="12.75" customHeight="1" x14ac:dyDescent="0.15">
      <c r="O49" s="1"/>
      <c r="P49" s="1"/>
      <c r="Q49" s="1"/>
      <c r="R49" s="1"/>
      <c r="S49" s="1"/>
      <c r="U49" s="1"/>
      <c r="V49" s="1"/>
      <c r="W49" s="1"/>
      <c r="X49" s="1"/>
      <c r="Y49" s="1"/>
      <c r="Z49" s="1"/>
    </row>
    <row r="50" spans="15:26" ht="12.75" customHeight="1" x14ac:dyDescent="0.15">
      <c r="O50" s="1"/>
      <c r="P50" s="1"/>
      <c r="Q50" s="1"/>
      <c r="R50" s="1"/>
      <c r="S50" s="1"/>
      <c r="U50" s="1"/>
      <c r="V50" s="1"/>
      <c r="W50" s="1"/>
      <c r="X50" s="1"/>
      <c r="Y50" s="1"/>
      <c r="Z50" s="1"/>
    </row>
    <row r="51" spans="15:26" ht="12.75" customHeight="1" x14ac:dyDescent="0.15"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</row>
    <row r="52" spans="15:26" ht="12.75" customHeight="1" x14ac:dyDescent="0.15"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</row>
    <row r="53" spans="15:26" ht="12.75" customHeight="1" x14ac:dyDescent="0.15"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</row>
    <row r="54" spans="15:26" ht="12.75" customHeight="1" x14ac:dyDescent="0.15"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</row>
    <row r="55" spans="15:26" ht="12.75" customHeight="1" x14ac:dyDescent="0.15"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</row>
    <row r="56" spans="15:26" ht="12.75" customHeight="1" x14ac:dyDescent="0.15"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</row>
    <row r="57" spans="15:26" ht="12.75" customHeight="1" x14ac:dyDescent="0.15"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</row>
    <row r="58" spans="15:26" ht="12.75" customHeight="1" x14ac:dyDescent="0.15"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</row>
    <row r="59" spans="15:26" ht="12.75" customHeight="1" x14ac:dyDescent="0.15"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</row>
    <row r="60" spans="15:26" ht="12.75" customHeight="1" x14ac:dyDescent="0.15">
      <c r="O60" s="1"/>
      <c r="P60" s="1"/>
      <c r="Q60" s="1"/>
      <c r="R60" s="1"/>
      <c r="S60" s="1"/>
      <c r="U60" s="1"/>
      <c r="V60" s="1"/>
      <c r="W60" s="1"/>
      <c r="X60" s="1"/>
      <c r="Y60" s="1"/>
      <c r="Z60" s="1"/>
    </row>
    <row r="61" spans="15:26" ht="12.75" customHeight="1" x14ac:dyDescent="0.15">
      <c r="O61" s="1"/>
      <c r="P61" s="1"/>
      <c r="Q61" s="1"/>
      <c r="R61" s="1"/>
      <c r="S61" s="1"/>
      <c r="U61" s="1"/>
      <c r="V61" s="1"/>
      <c r="W61" s="1"/>
      <c r="X61" s="1"/>
      <c r="Y61" s="1"/>
      <c r="Z61" s="1"/>
    </row>
    <row r="62" spans="15:26" ht="12.75" customHeight="1" x14ac:dyDescent="0.15"/>
    <row r="63" spans="15:26" ht="12.75" customHeight="1" x14ac:dyDescent="0.15"/>
    <row r="64" spans="15:26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</sheetData>
  <mergeCells count="13">
    <mergeCell ref="O9:S9"/>
    <mergeCell ref="U9:W9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I9:M9"/>
  </mergeCells>
  <dataValidations count="3">
    <dataValidation type="list" allowBlank="1" showInputMessage="1" showErrorMessage="1" sqref="F11:F13 F15:F16" xr:uid="{243E622D-76D5-A346-8644-512C99625CEC}">
      <formula1>"Unknown, 2004, 2005, 2006, 2007, 2008, 2009, 2010, 2011, 2012,2013, 2014,2015, 2016"</formula1>
    </dataValidation>
    <dataValidation type="list" allowBlank="1" showInputMessage="1" showErrorMessage="1" sqref="E10:E16" xr:uid="{46F07801-F957-CD4F-A019-AD6EFC16A6EE}">
      <formula1>"Unknown, Male, Female"</formula1>
    </dataValidation>
    <dataValidation type="list" allowBlank="1" showInputMessage="1" showErrorMessage="1" sqref="G10:G16" xr:uid="{49DC2D49-9FED-8C46-AC25-6286DD1A4D94}">
      <formula1>"Unknown, Grom, Youth, Junior"</formula1>
    </dataValidation>
  </dataValidations>
  <pageMargins left="0.7" right="0.7" top="0.75" bottom="0.75" header="0" footer="0"/>
  <pageSetup paperSize="9" orientation="landscape" r:id="rId1"/>
  <headerFooter>
    <oddFooter>&amp;L#000000Público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6A34-13C0-3349-86FA-3C582B92611E}">
  <sheetPr>
    <pageSetUpPr fitToPage="1"/>
  </sheetPr>
  <dimension ref="B1:AB58"/>
  <sheetViews>
    <sheetView zoomScale="97" zoomScaleNormal="97" workbookViewId="0">
      <selection activeCell="K12" sqref="K12"/>
    </sheetView>
  </sheetViews>
  <sheetFormatPr baseColWidth="10" defaultColWidth="8.83203125" defaultRowHeight="13" x14ac:dyDescent="0.15"/>
  <cols>
    <col min="2" max="2" width="9.83203125" customWidth="1"/>
    <col min="3" max="3" width="16.33203125" style="75" customWidth="1"/>
    <col min="4" max="4" width="21.33203125" customWidth="1"/>
    <col min="5" max="5" width="25.83203125" customWidth="1"/>
    <col min="6" max="6" width="13.6640625" customWidth="1"/>
    <col min="7" max="8" width="13.6640625" style="75" customWidth="1"/>
    <col min="9" max="15" width="16.33203125" customWidth="1"/>
    <col min="16" max="17" width="6.5" customWidth="1"/>
    <col min="18" max="28" width="16.33203125" customWidth="1"/>
  </cols>
  <sheetData>
    <row r="1" spans="2:28" ht="14" thickBot="1" x14ac:dyDescent="0.2"/>
    <row r="2" spans="2:28" ht="13" customHeight="1" x14ac:dyDescent="0.15">
      <c r="B2" s="194"/>
      <c r="C2" s="195"/>
      <c r="D2" s="226"/>
      <c r="E2" s="226"/>
      <c r="F2" s="226"/>
      <c r="G2" s="195"/>
      <c r="H2" s="195"/>
      <c r="I2" s="227" t="s">
        <v>54</v>
      </c>
      <c r="J2" s="227" t="s">
        <v>54</v>
      </c>
      <c r="K2" s="227" t="s">
        <v>54</v>
      </c>
      <c r="L2" s="227" t="s">
        <v>46</v>
      </c>
      <c r="M2" s="228" t="s">
        <v>54</v>
      </c>
      <c r="N2" s="40"/>
      <c r="O2" s="40"/>
      <c r="P2" s="35"/>
      <c r="Q2" s="35"/>
      <c r="R2" s="40"/>
      <c r="S2" s="40"/>
      <c r="T2" s="41"/>
      <c r="U2" s="41"/>
      <c r="V2" s="41"/>
      <c r="W2" s="41"/>
      <c r="X2" s="41"/>
      <c r="Y2" s="41"/>
      <c r="Z2" s="41"/>
      <c r="AA2" s="41"/>
      <c r="AB2" s="41"/>
    </row>
    <row r="3" spans="2:28" ht="15" thickBot="1" x14ac:dyDescent="0.2">
      <c r="B3" s="229" t="s">
        <v>57</v>
      </c>
      <c r="C3" s="100" t="s">
        <v>366</v>
      </c>
      <c r="D3" s="42" t="s">
        <v>41</v>
      </c>
      <c r="E3" s="42" t="s">
        <v>42</v>
      </c>
      <c r="F3" s="42" t="s">
        <v>45</v>
      </c>
      <c r="G3" s="100" t="s">
        <v>44</v>
      </c>
      <c r="H3" s="100" t="s">
        <v>46</v>
      </c>
      <c r="I3" s="42" t="s">
        <v>58</v>
      </c>
      <c r="J3" s="42" t="s">
        <v>59</v>
      </c>
      <c r="K3" s="42" t="s">
        <v>60</v>
      </c>
      <c r="L3" s="42" t="s">
        <v>68</v>
      </c>
      <c r="M3" s="230" t="s">
        <v>69</v>
      </c>
      <c r="N3" s="38"/>
      <c r="O3" s="38"/>
      <c r="P3" s="36"/>
      <c r="Q3" s="36"/>
      <c r="R3" s="38"/>
      <c r="S3" s="38"/>
      <c r="T3" s="42"/>
      <c r="U3" s="42"/>
      <c r="V3" s="42"/>
      <c r="W3" s="42"/>
      <c r="X3" s="42"/>
      <c r="Y3" s="42"/>
      <c r="Z3" s="42"/>
      <c r="AA3" s="42"/>
      <c r="AB3" s="42"/>
    </row>
    <row r="4" spans="2:28" ht="14" x14ac:dyDescent="0.15">
      <c r="B4" s="194">
        <f>Registration!A23</f>
        <v>21</v>
      </c>
      <c r="C4" s="195" t="s">
        <v>368</v>
      </c>
      <c r="D4" s="196" t="str">
        <f>Registration!C23</f>
        <v>Matilda</v>
      </c>
      <c r="E4" s="196" t="str">
        <f>Registration!D23</f>
        <v>Slater</v>
      </c>
      <c r="F4" s="196" t="str">
        <f>Registration!E23</f>
        <v>Female</v>
      </c>
      <c r="G4" s="197">
        <f>Registration!F23</f>
        <v>2014</v>
      </c>
      <c r="H4" s="197" t="str">
        <f>Registration!G23</f>
        <v>Grom</v>
      </c>
      <c r="I4" s="199">
        <v>22.74</v>
      </c>
      <c r="J4" s="199">
        <v>22</v>
      </c>
      <c r="K4" s="199">
        <f t="shared" ref="K4:K38" si="0">MIN(I4:J4)</f>
        <v>22</v>
      </c>
      <c r="L4" s="200">
        <v>1</v>
      </c>
      <c r="M4" s="201">
        <f>IF(L4=1,$T$12,IF(L4=2,$T$13,IF(L4=3,$T$14,IF(L4=4,$T$15,IF(L4=5,$T$16,IF(L4&gt;=6,$T$17))))))</f>
        <v>15</v>
      </c>
      <c r="N4" s="39"/>
      <c r="O4" s="39"/>
      <c r="P4" s="35"/>
      <c r="Q4" s="35"/>
      <c r="R4" s="39"/>
      <c r="S4" s="39"/>
      <c r="T4" s="37"/>
      <c r="U4" s="37"/>
      <c r="V4" s="37"/>
      <c r="W4" s="37"/>
      <c r="X4" s="37"/>
      <c r="Y4" s="37"/>
      <c r="Z4" s="37"/>
      <c r="AA4" s="37"/>
      <c r="AB4" s="37"/>
    </row>
    <row r="5" spans="2:28" ht="15" thickBot="1" x14ac:dyDescent="0.2">
      <c r="B5" s="61">
        <f>Registration!A37</f>
        <v>35</v>
      </c>
      <c r="C5" s="205" t="s">
        <v>368</v>
      </c>
      <c r="D5" s="206" t="str">
        <f>Registration!C37</f>
        <v>Sia</v>
      </c>
      <c r="E5" s="206" t="str">
        <f>Registration!D37</f>
        <v>Srivastava</v>
      </c>
      <c r="F5" s="206" t="str">
        <f>Registration!E37</f>
        <v>Female</v>
      </c>
      <c r="G5" s="207">
        <f>Registration!F37</f>
        <v>2013</v>
      </c>
      <c r="H5" s="207" t="str">
        <f>Registration!G37</f>
        <v>Grom</v>
      </c>
      <c r="I5" s="208">
        <v>54.46</v>
      </c>
      <c r="J5" s="208">
        <v>31.18</v>
      </c>
      <c r="K5" s="208">
        <f t="shared" si="0"/>
        <v>31.18</v>
      </c>
      <c r="L5" s="209">
        <v>2</v>
      </c>
      <c r="M5" s="210">
        <f>IF(L5=1,$T$12,IF(L5=2,$T$13,IF(L5=3,$T$14,IF(L5=4,$T$15,IF(L5=5,$T$16,IF(L5&gt;=6,$T$17))))))</f>
        <v>9</v>
      </c>
      <c r="N5" s="39"/>
      <c r="O5" s="39"/>
      <c r="P5" s="35"/>
      <c r="Q5" s="35"/>
      <c r="R5" s="39"/>
      <c r="S5" s="39"/>
      <c r="T5" s="37"/>
      <c r="U5" s="37"/>
      <c r="V5" s="37"/>
      <c r="W5" s="37"/>
      <c r="X5" s="37"/>
      <c r="Y5" s="37"/>
      <c r="Z5" s="37"/>
      <c r="AA5" s="37"/>
      <c r="AB5" s="37"/>
    </row>
    <row r="6" spans="2:28" ht="15" thickBot="1" x14ac:dyDescent="0.2">
      <c r="B6" s="212">
        <v>63</v>
      </c>
      <c r="C6" s="213" t="s">
        <v>368</v>
      </c>
      <c r="D6" s="214" t="s">
        <v>135</v>
      </c>
      <c r="E6" s="214" t="s">
        <v>136</v>
      </c>
      <c r="F6" s="214" t="s">
        <v>104</v>
      </c>
      <c r="G6" s="215">
        <v>2009</v>
      </c>
      <c r="H6" s="215" t="s">
        <v>228</v>
      </c>
      <c r="I6" s="217">
        <v>32.450000000000003</v>
      </c>
      <c r="J6" s="217">
        <v>28.11</v>
      </c>
      <c r="K6" s="208">
        <f t="shared" si="0"/>
        <v>28.11</v>
      </c>
      <c r="L6" s="225">
        <v>1</v>
      </c>
      <c r="M6" s="219">
        <v>15</v>
      </c>
      <c r="N6" s="39"/>
      <c r="O6" s="39"/>
      <c r="P6" s="35"/>
      <c r="Q6" s="35"/>
      <c r="R6" s="39"/>
      <c r="S6" s="39"/>
      <c r="T6" s="37"/>
      <c r="U6" s="37"/>
      <c r="V6" s="37"/>
      <c r="W6" s="37"/>
      <c r="X6" s="37"/>
      <c r="Y6" s="37"/>
      <c r="Z6" s="37"/>
      <c r="AA6" s="37"/>
      <c r="AB6" s="37"/>
    </row>
    <row r="7" spans="2:28" ht="14" x14ac:dyDescent="0.15">
      <c r="B7" s="194">
        <f>Registration!A33</f>
        <v>31</v>
      </c>
      <c r="C7" s="195" t="s">
        <v>368</v>
      </c>
      <c r="D7" s="196" t="str">
        <f>Registration!C33</f>
        <v>Cameron</v>
      </c>
      <c r="E7" s="196" t="str">
        <f>Registration!D33</f>
        <v>Long</v>
      </c>
      <c r="F7" s="196" t="str">
        <f>Registration!E33</f>
        <v>Male</v>
      </c>
      <c r="G7" s="197">
        <f>Registration!F33</f>
        <v>2013</v>
      </c>
      <c r="H7" s="197" t="str">
        <f>Registration!G33</f>
        <v>Grom</v>
      </c>
      <c r="I7" s="199">
        <v>21.94</v>
      </c>
      <c r="J7" s="199">
        <v>22.32</v>
      </c>
      <c r="K7" s="199">
        <f t="shared" si="0"/>
        <v>21.94</v>
      </c>
      <c r="L7" s="200">
        <v>1</v>
      </c>
      <c r="M7" s="201">
        <f t="shared" ref="M7:M47" si="1">IF(L7=1,$T$12,IF(L7=2,$T$13,IF(L7=3,$T$14,IF(L7=4,$T$15,IF(L7=5,$T$16,IF(L7&gt;=6,$T$17))))))</f>
        <v>15</v>
      </c>
      <c r="N7" s="39"/>
      <c r="O7" s="39"/>
      <c r="P7" s="35"/>
      <c r="Q7" s="35"/>
      <c r="R7" s="39"/>
      <c r="S7" s="39"/>
      <c r="T7" s="37"/>
      <c r="U7" s="37"/>
      <c r="V7" s="37"/>
      <c r="W7" s="37"/>
      <c r="X7" s="37"/>
      <c r="Y7" s="37"/>
      <c r="Z7" s="37"/>
      <c r="AA7" s="37"/>
      <c r="AB7" s="37"/>
    </row>
    <row r="8" spans="2:28" ht="15" thickBot="1" x14ac:dyDescent="0.2">
      <c r="B8" s="61">
        <f>Registration!A41</f>
        <v>39</v>
      </c>
      <c r="C8" s="205" t="s">
        <v>368</v>
      </c>
      <c r="D8" s="206" t="str">
        <f>Registration!C41</f>
        <v>Charlie</v>
      </c>
      <c r="E8" s="206" t="str">
        <f>Registration!D41</f>
        <v>Crane</v>
      </c>
      <c r="F8" s="206" t="str">
        <f>Registration!E41</f>
        <v>Male</v>
      </c>
      <c r="G8" s="207">
        <f>Registration!F41</f>
        <v>2013</v>
      </c>
      <c r="H8" s="207" t="str">
        <f>Registration!G41</f>
        <v>Grom</v>
      </c>
      <c r="I8" s="208">
        <v>31.51</v>
      </c>
      <c r="J8" s="208">
        <v>27.3</v>
      </c>
      <c r="K8" s="208">
        <f t="shared" si="0"/>
        <v>27.3</v>
      </c>
      <c r="L8" s="209">
        <v>2</v>
      </c>
      <c r="M8" s="210">
        <f t="shared" si="1"/>
        <v>9</v>
      </c>
      <c r="N8" s="39"/>
      <c r="O8" s="39"/>
      <c r="P8" s="35"/>
      <c r="Q8" s="35"/>
      <c r="R8" s="39"/>
      <c r="S8" s="39"/>
      <c r="T8" s="37"/>
      <c r="U8" s="37"/>
      <c r="V8" s="37"/>
      <c r="W8" s="37"/>
      <c r="X8" s="37"/>
      <c r="Y8" s="37"/>
      <c r="Z8" s="37"/>
      <c r="AA8" s="37"/>
      <c r="AB8" s="37"/>
    </row>
    <row r="9" spans="2:28" ht="15" thickBot="1" x14ac:dyDescent="0.2">
      <c r="B9" s="212">
        <f>Registration!A74</f>
        <v>72</v>
      </c>
      <c r="C9" s="213" t="s">
        <v>368</v>
      </c>
      <c r="D9" s="214" t="str">
        <f>Registration!C74</f>
        <v xml:space="preserve">Jacob </v>
      </c>
      <c r="E9" s="214" t="str">
        <f>Registration!D74</f>
        <v>Fisher</v>
      </c>
      <c r="F9" s="214" t="str">
        <f>Registration!E74</f>
        <v>Male</v>
      </c>
      <c r="G9" s="215">
        <f>Registration!F74</f>
        <v>2006</v>
      </c>
      <c r="H9" s="215" t="str">
        <f>Registration!G74</f>
        <v>Junior</v>
      </c>
      <c r="I9" s="217">
        <v>21.3</v>
      </c>
      <c r="J9" s="216">
        <v>21.22</v>
      </c>
      <c r="K9" s="217">
        <f t="shared" si="0"/>
        <v>21.22</v>
      </c>
      <c r="L9" s="225">
        <v>1</v>
      </c>
      <c r="M9" s="219">
        <f t="shared" si="1"/>
        <v>15</v>
      </c>
      <c r="N9" s="39"/>
      <c r="O9" s="39"/>
      <c r="P9" s="35"/>
      <c r="Q9" s="35"/>
      <c r="R9" s="39"/>
      <c r="S9" s="293"/>
      <c r="T9" s="293"/>
      <c r="U9" s="37"/>
      <c r="V9" s="37"/>
      <c r="W9" s="37"/>
      <c r="X9" s="37"/>
      <c r="Y9" s="37"/>
      <c r="Z9" s="37"/>
      <c r="AA9" s="37"/>
      <c r="AB9" s="37"/>
    </row>
    <row r="10" spans="2:28" ht="14" x14ac:dyDescent="0.15">
      <c r="B10" s="194">
        <v>62</v>
      </c>
      <c r="C10" s="195" t="s">
        <v>368</v>
      </c>
      <c r="D10" s="196" t="s">
        <v>101</v>
      </c>
      <c r="E10" s="196" t="s">
        <v>102</v>
      </c>
      <c r="F10" s="196" t="s">
        <v>100</v>
      </c>
      <c r="G10" s="197">
        <v>2009</v>
      </c>
      <c r="H10" s="197" t="s">
        <v>228</v>
      </c>
      <c r="I10" s="199">
        <v>22.41</v>
      </c>
      <c r="J10" s="198">
        <v>20.190000000000001</v>
      </c>
      <c r="K10" s="199">
        <f t="shared" si="0"/>
        <v>20.190000000000001</v>
      </c>
      <c r="L10" s="200">
        <v>1</v>
      </c>
      <c r="M10" s="201">
        <f t="shared" si="1"/>
        <v>15</v>
      </c>
      <c r="N10" s="39"/>
      <c r="O10" s="39"/>
      <c r="P10" s="35"/>
      <c r="Q10" s="35"/>
      <c r="R10" s="39"/>
      <c r="S10" s="39"/>
      <c r="T10" s="39"/>
      <c r="U10" s="37"/>
      <c r="V10" s="37"/>
      <c r="W10" s="37"/>
      <c r="X10" s="37"/>
      <c r="Y10" s="37"/>
      <c r="Z10" s="37"/>
      <c r="AA10" s="37"/>
      <c r="AB10" s="37"/>
    </row>
    <row r="11" spans="2:28" ht="14" x14ac:dyDescent="0.15">
      <c r="B11" s="59">
        <v>49</v>
      </c>
      <c r="C11" s="90" t="s">
        <v>368</v>
      </c>
      <c r="D11" s="87" t="s">
        <v>171</v>
      </c>
      <c r="E11" s="87" t="s">
        <v>172</v>
      </c>
      <c r="F11" s="87" t="str">
        <f>Registration!E50</f>
        <v>Male</v>
      </c>
      <c r="G11" s="88">
        <f>Registration!F50</f>
        <v>2012</v>
      </c>
      <c r="H11" s="88" t="str">
        <f>Registration!G50</f>
        <v>Youth</v>
      </c>
      <c r="I11" s="203">
        <v>23.1</v>
      </c>
      <c r="J11" s="203">
        <v>22.57</v>
      </c>
      <c r="K11" s="203">
        <f t="shared" ref="K11:K13" si="2">MIN(I11:J11)</f>
        <v>22.57</v>
      </c>
      <c r="L11" s="89">
        <v>2</v>
      </c>
      <c r="M11" s="204">
        <f t="shared" si="1"/>
        <v>9</v>
      </c>
      <c r="N11" s="39"/>
      <c r="O11" s="39"/>
      <c r="P11" s="35"/>
      <c r="Q11" s="35"/>
      <c r="R11" s="39"/>
      <c r="S11" s="39"/>
      <c r="T11" s="39"/>
      <c r="U11" s="37"/>
      <c r="V11" s="37"/>
      <c r="W11" s="37"/>
      <c r="X11" s="37"/>
      <c r="Y11" s="37"/>
      <c r="Z11" s="37"/>
      <c r="AA11" s="37"/>
      <c r="AB11" s="37"/>
    </row>
    <row r="12" spans="2:28" ht="14" x14ac:dyDescent="0.15">
      <c r="B12" s="59">
        <v>56</v>
      </c>
      <c r="C12" s="90" t="s">
        <v>368</v>
      </c>
      <c r="D12" s="87" t="s">
        <v>186</v>
      </c>
      <c r="E12" s="87" t="s">
        <v>187</v>
      </c>
      <c r="F12" s="87" t="str">
        <f>Registration!E51</f>
        <v>Male</v>
      </c>
      <c r="G12" s="88">
        <v>2011</v>
      </c>
      <c r="H12" s="88" t="str">
        <f>Registration!G51</f>
        <v>Youth</v>
      </c>
      <c r="I12" s="203">
        <v>29.57</v>
      </c>
      <c r="J12" s="203">
        <v>23.26</v>
      </c>
      <c r="K12" s="203">
        <f t="shared" si="2"/>
        <v>23.26</v>
      </c>
      <c r="L12" s="89">
        <v>3</v>
      </c>
      <c r="M12" s="204">
        <f t="shared" si="1"/>
        <v>5</v>
      </c>
      <c r="N12" s="39"/>
      <c r="O12" s="39"/>
      <c r="P12" s="35"/>
      <c r="Q12" s="35"/>
      <c r="R12" s="39"/>
      <c r="S12" s="14"/>
      <c r="T12" s="39">
        <v>15</v>
      </c>
      <c r="U12" s="37"/>
      <c r="V12" s="37"/>
      <c r="W12" s="37"/>
      <c r="X12" s="37"/>
      <c r="Y12" s="37"/>
      <c r="Z12" s="37"/>
      <c r="AA12" s="37"/>
      <c r="AB12" s="37"/>
    </row>
    <row r="13" spans="2:28" ht="15" thickBot="1" x14ac:dyDescent="0.2">
      <c r="B13" s="61">
        <v>45</v>
      </c>
      <c r="C13" s="205" t="s">
        <v>368</v>
      </c>
      <c r="D13" s="206" t="s">
        <v>151</v>
      </c>
      <c r="E13" s="206" t="s">
        <v>152</v>
      </c>
      <c r="F13" s="206" t="s">
        <v>100</v>
      </c>
      <c r="G13" s="207">
        <v>2012</v>
      </c>
      <c r="H13" s="207" t="s">
        <v>228</v>
      </c>
      <c r="I13" s="208">
        <v>36.56</v>
      </c>
      <c r="J13" s="208">
        <v>40.44</v>
      </c>
      <c r="K13" s="208">
        <f t="shared" si="2"/>
        <v>36.56</v>
      </c>
      <c r="L13" s="209">
        <v>4</v>
      </c>
      <c r="M13" s="210">
        <f t="shared" si="1"/>
        <v>3</v>
      </c>
      <c r="N13" s="39"/>
      <c r="O13" s="39"/>
      <c r="P13" s="35"/>
      <c r="Q13" s="35"/>
      <c r="R13" s="39"/>
      <c r="S13" s="14"/>
      <c r="T13" s="39">
        <v>9</v>
      </c>
      <c r="U13" s="37"/>
      <c r="V13" s="37"/>
      <c r="W13" s="37"/>
      <c r="X13" s="37"/>
      <c r="Y13" s="37"/>
      <c r="Z13" s="37"/>
      <c r="AA13" s="37"/>
      <c r="AB13" s="37"/>
    </row>
    <row r="14" spans="2:28" ht="14" x14ac:dyDescent="0.15">
      <c r="B14" s="59">
        <v>35</v>
      </c>
      <c r="C14" s="90" t="s">
        <v>367</v>
      </c>
      <c r="D14" s="87" t="s">
        <v>115</v>
      </c>
      <c r="E14" s="87" t="s">
        <v>156</v>
      </c>
      <c r="F14" s="87" t="s">
        <v>104</v>
      </c>
      <c r="G14" s="88">
        <v>2013</v>
      </c>
      <c r="H14" s="88" t="s">
        <v>227</v>
      </c>
      <c r="I14" s="203">
        <v>15.58</v>
      </c>
      <c r="J14" s="203">
        <v>16.71</v>
      </c>
      <c r="K14" s="203">
        <f t="shared" si="0"/>
        <v>15.58</v>
      </c>
      <c r="L14" s="222">
        <v>1</v>
      </c>
      <c r="M14" s="204">
        <f t="shared" si="1"/>
        <v>15</v>
      </c>
      <c r="N14" s="39"/>
      <c r="O14" s="39"/>
      <c r="P14" s="35"/>
      <c r="Q14" s="35"/>
      <c r="R14" s="39"/>
      <c r="S14" s="39"/>
      <c r="T14" s="39">
        <v>5</v>
      </c>
      <c r="U14" s="37"/>
      <c r="V14" s="37"/>
      <c r="W14" s="37"/>
      <c r="X14" s="37"/>
      <c r="Y14" s="37"/>
      <c r="Z14" s="37"/>
      <c r="AA14" s="37"/>
      <c r="AB14" s="37"/>
    </row>
    <row r="15" spans="2:28" ht="14" x14ac:dyDescent="0.15">
      <c r="B15" s="59">
        <f>Registration!A34</f>
        <v>32</v>
      </c>
      <c r="C15" s="90" t="s">
        <v>367</v>
      </c>
      <c r="D15" s="87" t="str">
        <f>Registration!C34</f>
        <v>Betsy</v>
      </c>
      <c r="E15" s="87" t="str">
        <f>Registration!D34</f>
        <v>Cheongvee</v>
      </c>
      <c r="F15" s="87" t="str">
        <f>Registration!E34</f>
        <v>Female</v>
      </c>
      <c r="G15" s="88">
        <f>Registration!F34</f>
        <v>2013</v>
      </c>
      <c r="H15" s="88" t="str">
        <f>Registration!G34</f>
        <v>Grom</v>
      </c>
      <c r="I15" s="203">
        <v>15.73</v>
      </c>
      <c r="J15" s="203">
        <v>15.81</v>
      </c>
      <c r="K15" s="203">
        <f t="shared" si="0"/>
        <v>15.73</v>
      </c>
      <c r="L15" s="222">
        <v>2</v>
      </c>
      <c r="M15" s="204">
        <f t="shared" si="1"/>
        <v>9</v>
      </c>
      <c r="N15" s="39"/>
      <c r="O15" s="39"/>
      <c r="P15" s="35"/>
      <c r="Q15" s="35"/>
      <c r="R15" s="39"/>
      <c r="S15" s="39"/>
      <c r="T15" s="39">
        <v>3</v>
      </c>
      <c r="U15" s="37"/>
      <c r="V15" s="37"/>
      <c r="W15" s="37"/>
      <c r="X15" s="37"/>
      <c r="Y15" s="37"/>
      <c r="Z15" s="37"/>
      <c r="AA15" s="37"/>
      <c r="AB15" s="37"/>
    </row>
    <row r="16" spans="2:28" ht="14" x14ac:dyDescent="0.15">
      <c r="B16" s="59">
        <f>Registration!A18</f>
        <v>16</v>
      </c>
      <c r="C16" s="90" t="s">
        <v>367</v>
      </c>
      <c r="D16" s="87" t="str">
        <f>Registration!C18</f>
        <v>Ida</v>
      </c>
      <c r="E16" s="87" t="str">
        <f>Registration!D18</f>
        <v>Croft</v>
      </c>
      <c r="F16" s="87" t="str">
        <f>Registration!E18</f>
        <v>Female</v>
      </c>
      <c r="G16" s="88">
        <f>Registration!F18</f>
        <v>2015</v>
      </c>
      <c r="H16" s="88" t="str">
        <f>Registration!G18</f>
        <v>Grom</v>
      </c>
      <c r="I16" s="203">
        <v>17.93</v>
      </c>
      <c r="J16" s="203">
        <v>18.36</v>
      </c>
      <c r="K16" s="203">
        <f t="shared" si="0"/>
        <v>17.93</v>
      </c>
      <c r="L16" s="222">
        <v>3</v>
      </c>
      <c r="M16" s="204">
        <f t="shared" si="1"/>
        <v>5</v>
      </c>
      <c r="N16" s="39"/>
      <c r="O16" s="39"/>
      <c r="P16" s="35"/>
      <c r="Q16" s="35"/>
      <c r="R16" s="39"/>
      <c r="S16" s="39"/>
      <c r="T16" s="39">
        <v>1</v>
      </c>
      <c r="U16" s="37"/>
      <c r="V16" s="37"/>
      <c r="W16" s="37"/>
      <c r="X16" s="37"/>
      <c r="Y16" s="37"/>
      <c r="Z16" s="37"/>
      <c r="AA16" s="37"/>
      <c r="AB16" s="37"/>
    </row>
    <row r="17" spans="2:28" ht="14" x14ac:dyDescent="0.15">
      <c r="B17" s="59">
        <f>Registration!A11</f>
        <v>9</v>
      </c>
      <c r="C17" s="90" t="s">
        <v>367</v>
      </c>
      <c r="D17" s="87" t="str">
        <f>Registration!C11</f>
        <v>Madeleine</v>
      </c>
      <c r="E17" s="87" t="str">
        <f>Registration!D11</f>
        <v>Bucklee</v>
      </c>
      <c r="F17" s="87" t="str">
        <f>Registration!E11</f>
        <v>Female</v>
      </c>
      <c r="G17" s="88">
        <f>Registration!F11</f>
        <v>2016</v>
      </c>
      <c r="H17" s="88" t="str">
        <f>Registration!G11</f>
        <v>Grom</v>
      </c>
      <c r="I17" s="203">
        <v>18.32</v>
      </c>
      <c r="J17" s="203">
        <v>18.36</v>
      </c>
      <c r="K17" s="203">
        <f t="shared" si="0"/>
        <v>18.32</v>
      </c>
      <c r="L17" s="222">
        <v>4</v>
      </c>
      <c r="M17" s="204">
        <f t="shared" si="1"/>
        <v>3</v>
      </c>
      <c r="N17" s="39"/>
      <c r="O17" s="39"/>
      <c r="P17" s="35"/>
      <c r="Q17" s="35"/>
      <c r="R17" s="39"/>
      <c r="S17" s="39"/>
      <c r="T17" s="39">
        <v>0</v>
      </c>
      <c r="U17" s="37"/>
      <c r="V17" s="37"/>
      <c r="W17" s="37"/>
      <c r="X17" s="37"/>
      <c r="Y17" s="37"/>
      <c r="Z17" s="37"/>
      <c r="AA17" s="37"/>
      <c r="AB17" s="37"/>
    </row>
    <row r="18" spans="2:28" ht="14" x14ac:dyDescent="0.15">
      <c r="B18" s="59">
        <f>Registration!A6</f>
        <v>4</v>
      </c>
      <c r="C18" s="90" t="s">
        <v>367</v>
      </c>
      <c r="D18" s="87" t="str">
        <f>Registration!C6</f>
        <v xml:space="preserve">Aurelia </v>
      </c>
      <c r="E18" s="87" t="str">
        <f>Registration!D6</f>
        <v>Battle</v>
      </c>
      <c r="F18" s="87" t="str">
        <f>Registration!E6</f>
        <v>Female</v>
      </c>
      <c r="G18" s="88">
        <f>Registration!F6</f>
        <v>2017</v>
      </c>
      <c r="H18" s="88" t="str">
        <f>Registration!G6</f>
        <v>Grom</v>
      </c>
      <c r="I18" s="203">
        <v>20.92</v>
      </c>
      <c r="J18" s="203">
        <v>19.489999999999998</v>
      </c>
      <c r="K18" s="203">
        <f t="shared" si="0"/>
        <v>19.489999999999998</v>
      </c>
      <c r="L18" s="222">
        <v>5</v>
      </c>
      <c r="M18" s="204">
        <f t="shared" si="1"/>
        <v>1</v>
      </c>
      <c r="N18" s="39"/>
      <c r="O18" s="39"/>
      <c r="P18" s="35"/>
      <c r="Q18" s="35"/>
      <c r="R18" s="39"/>
      <c r="S18" s="39"/>
      <c r="T18" s="39"/>
      <c r="U18" s="37"/>
      <c r="V18" s="37"/>
      <c r="W18" s="37"/>
      <c r="X18" s="37"/>
      <c r="Y18" s="37"/>
      <c r="Z18" s="37"/>
      <c r="AA18" s="37"/>
      <c r="AB18" s="37"/>
    </row>
    <row r="19" spans="2:28" ht="14" x14ac:dyDescent="0.15">
      <c r="B19" s="59">
        <f>Registration!A3</f>
        <v>1</v>
      </c>
      <c r="C19" s="90" t="s">
        <v>367</v>
      </c>
      <c r="D19" s="87" t="str">
        <f>Registration!C3</f>
        <v>Clara</v>
      </c>
      <c r="E19" s="87" t="str">
        <f>Registration!D3</f>
        <v>Excell</v>
      </c>
      <c r="F19" s="87" t="str">
        <f>Registration!E3</f>
        <v>Female</v>
      </c>
      <c r="G19" s="88">
        <f>Registration!F3</f>
        <v>2018</v>
      </c>
      <c r="H19" s="88" t="str">
        <f>Registration!G3</f>
        <v>Grom</v>
      </c>
      <c r="I19" s="224" t="s">
        <v>373</v>
      </c>
      <c r="J19" s="224">
        <v>19.98</v>
      </c>
      <c r="K19" s="203">
        <f t="shared" si="0"/>
        <v>19.98</v>
      </c>
      <c r="L19" s="222">
        <v>6</v>
      </c>
      <c r="M19" s="204">
        <f t="shared" si="1"/>
        <v>0</v>
      </c>
      <c r="N19" s="39"/>
      <c r="O19" s="39"/>
      <c r="P19" s="35"/>
      <c r="Q19" s="35"/>
      <c r="R19" s="39"/>
      <c r="S19" s="39"/>
      <c r="T19" s="39"/>
      <c r="U19" s="37"/>
      <c r="V19" s="37"/>
      <c r="W19" s="37"/>
      <c r="X19" s="37"/>
      <c r="Y19" s="37"/>
      <c r="Z19" s="37"/>
      <c r="AA19" s="37"/>
      <c r="AB19" s="37"/>
    </row>
    <row r="20" spans="2:28" ht="14" x14ac:dyDescent="0.15">
      <c r="B20" s="59">
        <f>Registration!A40</f>
        <v>38</v>
      </c>
      <c r="C20" s="90" t="s">
        <v>367</v>
      </c>
      <c r="D20" s="87" t="str">
        <f>Registration!C40</f>
        <v>Eleanor</v>
      </c>
      <c r="E20" s="87" t="str">
        <f>Registration!D40</f>
        <v>Fereday</v>
      </c>
      <c r="F20" s="87" t="str">
        <f>Registration!E40</f>
        <v>Female</v>
      </c>
      <c r="G20" s="88">
        <f>Registration!F40</f>
        <v>2013</v>
      </c>
      <c r="H20" s="88" t="str">
        <f>Registration!G40</f>
        <v>Grom</v>
      </c>
      <c r="I20" s="203">
        <v>20.079999999999998</v>
      </c>
      <c r="J20" s="203">
        <v>20.010000000000002</v>
      </c>
      <c r="K20" s="203">
        <f t="shared" si="0"/>
        <v>20.010000000000002</v>
      </c>
      <c r="L20" s="222">
        <v>7</v>
      </c>
      <c r="M20" s="204">
        <f t="shared" si="1"/>
        <v>0</v>
      </c>
      <c r="N20" s="39"/>
      <c r="O20" s="39"/>
      <c r="P20" s="35"/>
      <c r="Q20" s="35"/>
      <c r="R20" s="39"/>
      <c r="S20" s="39"/>
      <c r="T20" s="39"/>
      <c r="U20" s="37"/>
      <c r="V20" s="37"/>
      <c r="W20" s="37"/>
      <c r="X20" s="37"/>
      <c r="Y20" s="37"/>
      <c r="Z20" s="37"/>
      <c r="AA20" s="37"/>
      <c r="AB20" s="37"/>
    </row>
    <row r="21" spans="2:28" ht="14" x14ac:dyDescent="0.15">
      <c r="B21" s="59">
        <f>Registration!A19</f>
        <v>17</v>
      </c>
      <c r="C21" s="90" t="s">
        <v>367</v>
      </c>
      <c r="D21" s="87" t="str">
        <f>Registration!C19</f>
        <v>Katelyn</v>
      </c>
      <c r="E21" s="87" t="str">
        <f>Registration!D19</f>
        <v>Mitchell</v>
      </c>
      <c r="F21" s="87" t="str">
        <f>Registration!E19</f>
        <v>Female</v>
      </c>
      <c r="G21" s="88">
        <f>Registration!F19</f>
        <v>2015</v>
      </c>
      <c r="H21" s="88" t="str">
        <f>Registration!G19</f>
        <v>Grom</v>
      </c>
      <c r="I21" s="203">
        <v>20.72</v>
      </c>
      <c r="J21" s="203">
        <v>21.08</v>
      </c>
      <c r="K21" s="203">
        <f t="shared" si="0"/>
        <v>20.72</v>
      </c>
      <c r="L21" s="222">
        <v>8</v>
      </c>
      <c r="M21" s="204">
        <f t="shared" si="1"/>
        <v>0</v>
      </c>
      <c r="N21" s="39"/>
      <c r="O21" s="39"/>
      <c r="P21" s="35"/>
      <c r="Q21" s="35"/>
      <c r="R21" s="39"/>
      <c r="S21" s="39"/>
      <c r="T21" s="39"/>
      <c r="U21" s="37"/>
      <c r="V21" s="37"/>
      <c r="W21" s="37"/>
      <c r="X21" s="37"/>
      <c r="Y21" s="37"/>
      <c r="Z21" s="37"/>
      <c r="AA21" s="37"/>
      <c r="AB21" s="37"/>
    </row>
    <row r="22" spans="2:28" ht="14" x14ac:dyDescent="0.15">
      <c r="B22" s="59">
        <f>Registration!A22</f>
        <v>20</v>
      </c>
      <c r="C22" s="90" t="s">
        <v>367</v>
      </c>
      <c r="D22" s="87" t="str">
        <f>Registration!C22</f>
        <v>Sia</v>
      </c>
      <c r="E22" s="87" t="str">
        <f>Registration!D22</f>
        <v>Bridges</v>
      </c>
      <c r="F22" s="87" t="str">
        <f>Registration!E22</f>
        <v>Female</v>
      </c>
      <c r="G22" s="88">
        <f>Registration!F22</f>
        <v>2015</v>
      </c>
      <c r="H22" s="88" t="str">
        <f>Registration!G22</f>
        <v>Grom</v>
      </c>
      <c r="I22" s="203">
        <v>21.26</v>
      </c>
      <c r="J22" s="203">
        <v>22.91</v>
      </c>
      <c r="K22" s="203">
        <f t="shared" si="0"/>
        <v>21.26</v>
      </c>
      <c r="L22" s="222">
        <v>9</v>
      </c>
      <c r="M22" s="204">
        <f t="shared" si="1"/>
        <v>0</v>
      </c>
      <c r="N22" s="39"/>
      <c r="O22" s="39"/>
      <c r="P22" s="35"/>
      <c r="Q22" s="35"/>
      <c r="R22" s="39"/>
      <c r="S22" s="39"/>
      <c r="T22" s="37"/>
      <c r="U22" s="37"/>
      <c r="V22" s="37"/>
      <c r="W22" s="37"/>
      <c r="X22" s="37"/>
      <c r="Y22" s="37"/>
      <c r="Z22" s="37"/>
      <c r="AA22" s="37"/>
      <c r="AB22" s="37"/>
    </row>
    <row r="23" spans="2:28" ht="15" thickBot="1" x14ac:dyDescent="0.2">
      <c r="B23" s="61">
        <f>Registration!A4</f>
        <v>2</v>
      </c>
      <c r="C23" s="205" t="s">
        <v>367</v>
      </c>
      <c r="D23" s="206" t="str">
        <f>Registration!C4</f>
        <v>Gabriella</v>
      </c>
      <c r="E23" s="206" t="str">
        <f>Registration!D4</f>
        <v>Kearns</v>
      </c>
      <c r="F23" s="206" t="str">
        <f>Registration!E4</f>
        <v>Female</v>
      </c>
      <c r="G23" s="207">
        <f>Registration!F4</f>
        <v>2018</v>
      </c>
      <c r="H23" s="207" t="str">
        <f>Registration!G4</f>
        <v>Grom</v>
      </c>
      <c r="I23" s="208">
        <v>59.05</v>
      </c>
      <c r="J23" s="208">
        <v>24.78</v>
      </c>
      <c r="K23" s="208">
        <f t="shared" si="0"/>
        <v>24.78</v>
      </c>
      <c r="L23" s="223">
        <v>10</v>
      </c>
      <c r="M23" s="210">
        <f t="shared" si="1"/>
        <v>0</v>
      </c>
      <c r="N23" s="39"/>
      <c r="O23" s="39"/>
      <c r="P23" s="35"/>
      <c r="Q23" s="35"/>
      <c r="R23" s="39"/>
      <c r="S23" s="39"/>
      <c r="T23" s="37"/>
      <c r="U23" s="37"/>
      <c r="V23" s="37"/>
      <c r="W23" s="37"/>
      <c r="X23" s="37"/>
      <c r="Y23" s="37"/>
      <c r="Z23" s="37"/>
      <c r="AA23" s="37"/>
      <c r="AB23" s="37"/>
    </row>
    <row r="24" spans="2:28" ht="15" thickBot="1" x14ac:dyDescent="0.2">
      <c r="B24" s="212">
        <f>Registration!A73</f>
        <v>71</v>
      </c>
      <c r="C24" s="213" t="s">
        <v>367</v>
      </c>
      <c r="D24" s="214" t="str">
        <f>Registration!C73</f>
        <v>Olivia</v>
      </c>
      <c r="E24" s="214" t="str">
        <f>Registration!D73</f>
        <v>Howeson</v>
      </c>
      <c r="F24" s="214" t="str">
        <f>Registration!E73</f>
        <v>Female</v>
      </c>
      <c r="G24" s="215">
        <f>Registration!F73</f>
        <v>2006</v>
      </c>
      <c r="H24" s="215" t="str">
        <f>Registration!G73</f>
        <v>Junior</v>
      </c>
      <c r="I24" s="216">
        <v>14.28</v>
      </c>
      <c r="J24" s="216">
        <v>14.05</v>
      </c>
      <c r="K24" s="217">
        <f t="shared" si="0"/>
        <v>14.05</v>
      </c>
      <c r="L24" s="218">
        <v>1</v>
      </c>
      <c r="M24" s="219">
        <f t="shared" si="1"/>
        <v>15</v>
      </c>
      <c r="N24" s="39"/>
      <c r="O24" s="39"/>
      <c r="P24" s="35"/>
      <c r="Q24" s="35"/>
      <c r="R24" s="39"/>
      <c r="S24" s="39"/>
      <c r="T24" s="37"/>
      <c r="U24" s="37"/>
      <c r="V24" s="37"/>
      <c r="W24" s="37"/>
      <c r="X24" s="37"/>
      <c r="Y24" s="37"/>
      <c r="Z24" s="37"/>
      <c r="AA24" s="37"/>
      <c r="AB24" s="37"/>
    </row>
    <row r="25" spans="2:28" ht="14" x14ac:dyDescent="0.15">
      <c r="B25" s="194">
        <f>Registration!A66</f>
        <v>64</v>
      </c>
      <c r="C25" s="195" t="s">
        <v>367</v>
      </c>
      <c r="D25" s="196" t="str">
        <f>Registration!C66</f>
        <v>Madeleine</v>
      </c>
      <c r="E25" s="196" t="str">
        <f>Registration!D66</f>
        <v>Welsh</v>
      </c>
      <c r="F25" s="196" t="str">
        <f>Registration!E66</f>
        <v>Female</v>
      </c>
      <c r="G25" s="197">
        <f>Registration!F66</f>
        <v>2009</v>
      </c>
      <c r="H25" s="197" t="str">
        <f>Registration!G66</f>
        <v>Youth</v>
      </c>
      <c r="I25" s="198">
        <v>14.55</v>
      </c>
      <c r="J25" s="198">
        <v>14.09</v>
      </c>
      <c r="K25" s="199">
        <f t="shared" si="0"/>
        <v>14.09</v>
      </c>
      <c r="L25" s="220">
        <v>1</v>
      </c>
      <c r="M25" s="201">
        <f t="shared" si="1"/>
        <v>15</v>
      </c>
      <c r="N25" s="39"/>
      <c r="O25" s="39"/>
      <c r="P25" s="35"/>
      <c r="Q25" s="35"/>
      <c r="R25" s="39"/>
      <c r="S25" s="39"/>
      <c r="T25" s="37"/>
      <c r="U25" s="37"/>
      <c r="V25" s="37"/>
      <c r="W25" s="37"/>
      <c r="X25" s="37"/>
      <c r="Y25" s="37"/>
      <c r="Z25" s="37"/>
      <c r="AA25" s="37"/>
      <c r="AB25" s="37"/>
    </row>
    <row r="26" spans="2:28" ht="14" x14ac:dyDescent="0.15">
      <c r="B26" s="59">
        <v>63</v>
      </c>
      <c r="C26" s="90" t="s">
        <v>367</v>
      </c>
      <c r="D26" s="87" t="s">
        <v>135</v>
      </c>
      <c r="E26" s="87" t="s">
        <v>136</v>
      </c>
      <c r="F26" s="87" t="s">
        <v>104</v>
      </c>
      <c r="G26" s="88">
        <v>2009</v>
      </c>
      <c r="H26" s="88" t="s">
        <v>228</v>
      </c>
      <c r="I26" s="202">
        <v>14.48</v>
      </c>
      <c r="J26" s="202">
        <v>14.33</v>
      </c>
      <c r="K26" s="203">
        <f t="shared" si="0"/>
        <v>14.33</v>
      </c>
      <c r="L26" s="89">
        <v>2</v>
      </c>
      <c r="M26" s="204">
        <f t="shared" si="1"/>
        <v>9</v>
      </c>
      <c r="N26" s="39"/>
      <c r="O26" s="39"/>
      <c r="P26" s="35"/>
      <c r="Q26" s="35"/>
      <c r="R26" s="39"/>
      <c r="S26" s="39"/>
      <c r="T26" s="37"/>
      <c r="U26" s="37"/>
      <c r="V26" s="37"/>
      <c r="W26" s="37"/>
      <c r="X26" s="37"/>
      <c r="Y26" s="37"/>
      <c r="Z26" s="37"/>
      <c r="AA26" s="37"/>
      <c r="AB26" s="37"/>
    </row>
    <row r="27" spans="2:28" ht="14" x14ac:dyDescent="0.15">
      <c r="B27" s="59">
        <v>75</v>
      </c>
      <c r="C27" s="90" t="s">
        <v>367</v>
      </c>
      <c r="D27" s="87" t="s">
        <v>369</v>
      </c>
      <c r="E27" s="87" t="s">
        <v>370</v>
      </c>
      <c r="F27" s="87" t="s">
        <v>104</v>
      </c>
      <c r="G27" s="221">
        <v>2012</v>
      </c>
      <c r="H27" s="90" t="s">
        <v>228</v>
      </c>
      <c r="I27" s="202">
        <v>17.940000000000001</v>
      </c>
      <c r="J27" s="202">
        <v>17.22</v>
      </c>
      <c r="K27" s="203">
        <f t="shared" si="0"/>
        <v>17.22</v>
      </c>
      <c r="L27" s="89">
        <v>3</v>
      </c>
      <c r="M27" s="204">
        <f t="shared" si="1"/>
        <v>5</v>
      </c>
      <c r="N27" s="39"/>
      <c r="O27" s="39"/>
      <c r="P27" s="35"/>
      <c r="Q27" s="35"/>
      <c r="R27" s="39"/>
      <c r="S27" s="39"/>
      <c r="T27" s="37"/>
      <c r="U27" s="37"/>
      <c r="V27" s="37"/>
      <c r="W27" s="37"/>
      <c r="X27" s="37"/>
      <c r="Y27" s="37"/>
      <c r="Z27" s="37"/>
      <c r="AA27" s="37"/>
      <c r="AB27" s="37"/>
    </row>
    <row r="28" spans="2:28" ht="14" x14ac:dyDescent="0.15">
      <c r="B28" s="59">
        <f>Registration!A49</f>
        <v>47</v>
      </c>
      <c r="C28" s="90" t="s">
        <v>367</v>
      </c>
      <c r="D28" s="87" t="str">
        <f>Registration!C49</f>
        <v>Georgina</v>
      </c>
      <c r="E28" s="87" t="str">
        <f>Registration!D49</f>
        <v>Lavers-Grafton</v>
      </c>
      <c r="F28" s="87" t="str">
        <f>Registration!E49</f>
        <v>Female</v>
      </c>
      <c r="G28" s="88">
        <f>Registration!F49</f>
        <v>2012</v>
      </c>
      <c r="H28" s="88" t="str">
        <f>Registration!G49</f>
        <v>Youth</v>
      </c>
      <c r="I28" s="203">
        <v>17.79</v>
      </c>
      <c r="J28" s="203">
        <v>18.13</v>
      </c>
      <c r="K28" s="203">
        <f t="shared" si="0"/>
        <v>17.79</v>
      </c>
      <c r="L28" s="222">
        <v>4</v>
      </c>
      <c r="M28" s="204">
        <f t="shared" si="1"/>
        <v>3</v>
      </c>
      <c r="N28" s="39"/>
      <c r="O28" s="39"/>
      <c r="P28" s="35"/>
      <c r="Q28" s="35"/>
      <c r="R28" s="39"/>
      <c r="S28" s="39"/>
      <c r="T28" s="37"/>
      <c r="U28" s="37"/>
      <c r="V28" s="37"/>
      <c r="W28" s="37"/>
      <c r="X28" s="37"/>
      <c r="Y28" s="37"/>
      <c r="Z28" s="37"/>
      <c r="AA28" s="37"/>
      <c r="AB28" s="37"/>
    </row>
    <row r="29" spans="2:28" ht="15" thickBot="1" x14ac:dyDescent="0.2">
      <c r="B29" s="61">
        <f>Registration!A48</f>
        <v>46</v>
      </c>
      <c r="C29" s="205" t="s">
        <v>367</v>
      </c>
      <c r="D29" s="206" t="str">
        <f>Registration!C48</f>
        <v>Fifi</v>
      </c>
      <c r="E29" s="206" t="str">
        <f>Registration!D48</f>
        <v>Turner</v>
      </c>
      <c r="F29" s="206" t="str">
        <f>Registration!E48</f>
        <v>Female</v>
      </c>
      <c r="G29" s="207">
        <f>Registration!F48</f>
        <v>2012</v>
      </c>
      <c r="H29" s="207" t="str">
        <f>Registration!G48</f>
        <v>Youth</v>
      </c>
      <c r="I29" s="208">
        <v>20.02</v>
      </c>
      <c r="J29" s="208">
        <v>20.67</v>
      </c>
      <c r="K29" s="208">
        <f t="shared" si="0"/>
        <v>20.02</v>
      </c>
      <c r="L29" s="223">
        <v>5</v>
      </c>
      <c r="M29" s="210">
        <f t="shared" si="1"/>
        <v>1</v>
      </c>
      <c r="N29" s="39"/>
      <c r="O29" s="39"/>
      <c r="P29" s="35"/>
      <c r="Q29" s="35"/>
      <c r="R29" s="39"/>
      <c r="S29" s="39"/>
      <c r="T29" s="37"/>
      <c r="U29" s="37"/>
      <c r="V29" s="37"/>
      <c r="W29" s="37"/>
      <c r="X29" s="37"/>
      <c r="Y29" s="37"/>
      <c r="Z29" s="37"/>
      <c r="AA29" s="37"/>
      <c r="AB29" s="37"/>
    </row>
    <row r="30" spans="2:28" ht="14" x14ac:dyDescent="0.15">
      <c r="B30" s="194">
        <f>Registration!A35</f>
        <v>33</v>
      </c>
      <c r="C30" s="195" t="s">
        <v>367</v>
      </c>
      <c r="D30" s="196" t="str">
        <f>Registration!C35</f>
        <v>Fred</v>
      </c>
      <c r="E30" s="196" t="str">
        <f>Registration!D35</f>
        <v>Croft</v>
      </c>
      <c r="F30" s="196" t="str">
        <f>Registration!E35</f>
        <v>Male</v>
      </c>
      <c r="G30" s="197">
        <f>Registration!F35</f>
        <v>2013</v>
      </c>
      <c r="H30" s="197" t="str">
        <f>Registration!G35</f>
        <v>Grom</v>
      </c>
      <c r="I30" s="199">
        <v>16.170000000000002</v>
      </c>
      <c r="J30" s="199">
        <v>15.87</v>
      </c>
      <c r="K30" s="199">
        <f t="shared" si="0"/>
        <v>15.87</v>
      </c>
      <c r="L30" s="200">
        <v>1</v>
      </c>
      <c r="M30" s="201">
        <f t="shared" si="1"/>
        <v>15</v>
      </c>
      <c r="N30" s="39"/>
      <c r="O30" s="39"/>
      <c r="P30" s="35"/>
      <c r="Q30" s="35"/>
      <c r="R30" s="39"/>
      <c r="S30" s="39"/>
      <c r="T30" s="37"/>
      <c r="U30" s="37"/>
      <c r="V30" s="37"/>
      <c r="W30" s="37"/>
      <c r="X30" s="37"/>
      <c r="Y30" s="37"/>
      <c r="Z30" s="37"/>
      <c r="AA30" s="37"/>
      <c r="AB30" s="37"/>
    </row>
    <row r="31" spans="2:28" ht="14" x14ac:dyDescent="0.15">
      <c r="B31" s="59">
        <f>Registration!A20</f>
        <v>18</v>
      </c>
      <c r="C31" s="90" t="s">
        <v>367</v>
      </c>
      <c r="D31" s="87" t="str">
        <f>Registration!C20</f>
        <v>Oliver</v>
      </c>
      <c r="E31" s="87" t="str">
        <f>Registration!D20</f>
        <v>Langholz</v>
      </c>
      <c r="F31" s="87" t="str">
        <f>Registration!E20</f>
        <v>Male</v>
      </c>
      <c r="G31" s="88">
        <f>Registration!F20</f>
        <v>2015</v>
      </c>
      <c r="H31" s="88" t="str">
        <f>Registration!G20</f>
        <v>Grom</v>
      </c>
      <c r="I31" s="203">
        <v>16.78</v>
      </c>
      <c r="J31" s="203">
        <v>16.36</v>
      </c>
      <c r="K31" s="203">
        <f t="shared" si="0"/>
        <v>16.36</v>
      </c>
      <c r="L31" s="89">
        <v>2</v>
      </c>
      <c r="M31" s="204">
        <f t="shared" si="1"/>
        <v>9</v>
      </c>
      <c r="N31" s="39"/>
      <c r="O31" s="39"/>
      <c r="P31" s="35"/>
      <c r="Q31" s="35"/>
      <c r="R31" s="39"/>
      <c r="S31" s="39"/>
      <c r="T31" s="37"/>
      <c r="U31" s="37"/>
      <c r="V31" s="37"/>
      <c r="W31" s="37"/>
      <c r="X31" s="37"/>
      <c r="Y31" s="37"/>
      <c r="Z31" s="37"/>
      <c r="AA31" s="37"/>
      <c r="AB31" s="37"/>
    </row>
    <row r="32" spans="2:28" ht="14" x14ac:dyDescent="0.15">
      <c r="B32" s="59">
        <f>Registration!A36</f>
        <v>34</v>
      </c>
      <c r="C32" s="90" t="s">
        <v>367</v>
      </c>
      <c r="D32" s="87" t="str">
        <f>Registration!C36</f>
        <v>Zack</v>
      </c>
      <c r="E32" s="87" t="str">
        <f>Registration!D36</f>
        <v>Bucklee</v>
      </c>
      <c r="F32" s="87" t="str">
        <f>Registration!E36</f>
        <v>Male</v>
      </c>
      <c r="G32" s="88">
        <f>Registration!F36</f>
        <v>2013</v>
      </c>
      <c r="H32" s="88" t="str">
        <f>Registration!G36</f>
        <v>Grom</v>
      </c>
      <c r="I32" s="203">
        <v>16.79</v>
      </c>
      <c r="J32" s="203">
        <v>16.649999999999999</v>
      </c>
      <c r="K32" s="203">
        <f t="shared" si="0"/>
        <v>16.649999999999999</v>
      </c>
      <c r="L32" s="89">
        <v>3</v>
      </c>
      <c r="M32" s="204">
        <f t="shared" si="1"/>
        <v>5</v>
      </c>
      <c r="N32" s="35"/>
      <c r="O32" s="35"/>
      <c r="P32" s="35"/>
      <c r="Q32" s="35"/>
      <c r="R32" s="35"/>
      <c r="S32" s="35"/>
      <c r="T32" s="37"/>
      <c r="U32" s="37"/>
      <c r="V32" s="37"/>
      <c r="W32" s="37"/>
      <c r="X32" s="37"/>
      <c r="Y32" s="37"/>
      <c r="Z32" s="37"/>
      <c r="AA32" s="37"/>
      <c r="AB32" s="37"/>
    </row>
    <row r="33" spans="2:28" ht="14" x14ac:dyDescent="0.15">
      <c r="B33" s="59">
        <f>Registration!A5</f>
        <v>3</v>
      </c>
      <c r="C33" s="90" t="s">
        <v>367</v>
      </c>
      <c r="D33" s="87" t="str">
        <f>Registration!C5</f>
        <v>Harry</v>
      </c>
      <c r="E33" s="87" t="str">
        <f>Registration!D5</f>
        <v>Wright</v>
      </c>
      <c r="F33" s="87" t="str">
        <f>Registration!E5</f>
        <v>Male</v>
      </c>
      <c r="G33" s="88">
        <f>Registration!F5</f>
        <v>2017</v>
      </c>
      <c r="H33" s="88" t="str">
        <f>Registration!G5</f>
        <v>Grom</v>
      </c>
      <c r="I33" s="203">
        <v>16.93</v>
      </c>
      <c r="J33" s="203">
        <v>17.18</v>
      </c>
      <c r="K33" s="203">
        <f t="shared" si="0"/>
        <v>16.93</v>
      </c>
      <c r="L33" s="89">
        <v>4</v>
      </c>
      <c r="M33" s="204">
        <f t="shared" si="1"/>
        <v>3</v>
      </c>
      <c r="N33" s="35"/>
      <c r="O33" s="35"/>
      <c r="P33" s="35"/>
      <c r="Q33" s="35"/>
      <c r="R33" s="35"/>
      <c r="S33" s="35"/>
      <c r="T33" s="37"/>
      <c r="U33" s="37"/>
      <c r="V33" s="37"/>
      <c r="W33" s="37"/>
      <c r="X33" s="37"/>
      <c r="Y33" s="37"/>
      <c r="Z33" s="37"/>
      <c r="AA33" s="37"/>
      <c r="AB33" s="37"/>
    </row>
    <row r="34" spans="2:28" ht="14" x14ac:dyDescent="0.15">
      <c r="B34" s="59">
        <f>Registration!A42</f>
        <v>40</v>
      </c>
      <c r="C34" s="90" t="s">
        <v>367</v>
      </c>
      <c r="D34" s="87" t="str">
        <f>Registration!C42</f>
        <v>George</v>
      </c>
      <c r="E34" s="87" t="str">
        <f>Registration!D42</f>
        <v>Davies</v>
      </c>
      <c r="F34" s="87" t="str">
        <f>Registration!E42</f>
        <v>Male</v>
      </c>
      <c r="G34" s="88">
        <f>Registration!F42</f>
        <v>2013</v>
      </c>
      <c r="H34" s="88" t="str">
        <f>Registration!G42</f>
        <v>Grom</v>
      </c>
      <c r="I34" s="203">
        <v>17.04</v>
      </c>
      <c r="J34" s="203">
        <v>16.95</v>
      </c>
      <c r="K34" s="203">
        <f t="shared" si="0"/>
        <v>16.95</v>
      </c>
      <c r="L34" s="89">
        <v>5</v>
      </c>
      <c r="M34" s="204">
        <f t="shared" si="1"/>
        <v>1</v>
      </c>
      <c r="N34" s="35"/>
      <c r="O34" s="35"/>
      <c r="P34" s="35"/>
      <c r="Q34" s="35"/>
      <c r="R34" s="35"/>
      <c r="S34" s="35"/>
      <c r="T34" s="37"/>
      <c r="U34" s="37"/>
      <c r="V34" s="37"/>
      <c r="W34" s="37"/>
      <c r="X34" s="37"/>
      <c r="Y34" s="37"/>
      <c r="Z34" s="37"/>
      <c r="AA34" s="37"/>
      <c r="AB34" s="37"/>
    </row>
    <row r="35" spans="2:28" ht="14" x14ac:dyDescent="0.15">
      <c r="B35" s="59">
        <f>Registration!A24</f>
        <v>22</v>
      </c>
      <c r="C35" s="90" t="s">
        <v>367</v>
      </c>
      <c r="D35" s="87" t="str">
        <f>Registration!C24</f>
        <v>Henry</v>
      </c>
      <c r="E35" s="87" t="str">
        <f>Registration!D24</f>
        <v>Hale</v>
      </c>
      <c r="F35" s="87" t="str">
        <f>Registration!E24</f>
        <v>Male</v>
      </c>
      <c r="G35" s="88">
        <f>Registration!F24</f>
        <v>2014</v>
      </c>
      <c r="H35" s="88" t="str">
        <f>Registration!G24</f>
        <v>Grom</v>
      </c>
      <c r="I35" s="203">
        <v>16.96</v>
      </c>
      <c r="J35" s="203">
        <v>17.899999999999999</v>
      </c>
      <c r="K35" s="203">
        <f t="shared" si="0"/>
        <v>16.96</v>
      </c>
      <c r="L35" s="89">
        <v>6</v>
      </c>
      <c r="M35" s="204">
        <f t="shared" si="1"/>
        <v>0</v>
      </c>
      <c r="N35" s="35"/>
      <c r="O35" s="35"/>
      <c r="P35" s="35"/>
      <c r="Q35" s="35"/>
      <c r="R35" s="35"/>
      <c r="S35" s="35"/>
      <c r="T35" s="37"/>
      <c r="U35" s="37"/>
      <c r="V35" s="37"/>
      <c r="W35" s="37"/>
      <c r="X35" s="37"/>
      <c r="Y35" s="37"/>
      <c r="Z35" s="37"/>
      <c r="AA35" s="37"/>
      <c r="AB35" s="37"/>
    </row>
    <row r="36" spans="2:28" ht="14" x14ac:dyDescent="0.15">
      <c r="B36" s="59">
        <f>Registration!A10</f>
        <v>8</v>
      </c>
      <c r="C36" s="90" t="s">
        <v>367</v>
      </c>
      <c r="D36" s="87" t="str">
        <f>Registration!C10</f>
        <v>Percival</v>
      </c>
      <c r="E36" s="87" t="str">
        <f>Registration!D10</f>
        <v>Alston</v>
      </c>
      <c r="F36" s="87" t="str">
        <f>Registration!E10</f>
        <v>Male</v>
      </c>
      <c r="G36" s="88">
        <f>Registration!F10</f>
        <v>2016</v>
      </c>
      <c r="H36" s="88" t="str">
        <f>Registration!G10</f>
        <v>Grom</v>
      </c>
      <c r="I36" s="203">
        <v>17.55</v>
      </c>
      <c r="J36" s="203">
        <v>17.41</v>
      </c>
      <c r="K36" s="203">
        <f t="shared" si="0"/>
        <v>17.41</v>
      </c>
      <c r="L36" s="89">
        <v>7</v>
      </c>
      <c r="M36" s="204">
        <f t="shared" si="1"/>
        <v>0</v>
      </c>
      <c r="N36" s="35"/>
      <c r="O36" s="35"/>
      <c r="P36" s="35"/>
      <c r="Q36" s="35"/>
      <c r="R36" s="35"/>
      <c r="S36" s="35"/>
      <c r="T36" s="37"/>
      <c r="U36" s="37"/>
      <c r="V36" s="37"/>
      <c r="W36" s="37"/>
      <c r="X36" s="37"/>
      <c r="Y36" s="37"/>
      <c r="Z36" s="37"/>
      <c r="AA36" s="37"/>
      <c r="AB36" s="37"/>
    </row>
    <row r="37" spans="2:28" ht="14" x14ac:dyDescent="0.15">
      <c r="B37" s="59">
        <f>Registration!A26</f>
        <v>24</v>
      </c>
      <c r="C37" s="90" t="s">
        <v>367</v>
      </c>
      <c r="D37" s="87" t="str">
        <f>Registration!C26</f>
        <v>Oliver</v>
      </c>
      <c r="E37" s="87" t="str">
        <f>Registration!D26</f>
        <v>Graveling</v>
      </c>
      <c r="F37" s="87" t="str">
        <f>Registration!E26</f>
        <v>Male</v>
      </c>
      <c r="G37" s="88">
        <f>Registration!F26</f>
        <v>2014</v>
      </c>
      <c r="H37" s="88" t="str">
        <f>Registration!G26</f>
        <v>Grom</v>
      </c>
      <c r="I37" s="203">
        <v>17.63</v>
      </c>
      <c r="J37" s="203">
        <v>17.510000000000002</v>
      </c>
      <c r="K37" s="203">
        <f t="shared" si="0"/>
        <v>17.510000000000002</v>
      </c>
      <c r="L37" s="89">
        <v>8</v>
      </c>
      <c r="M37" s="204">
        <f t="shared" si="1"/>
        <v>0</v>
      </c>
      <c r="N37" s="35"/>
      <c r="O37" s="35"/>
      <c r="P37" s="35"/>
      <c r="Q37" s="35"/>
      <c r="R37" s="35"/>
      <c r="S37" s="35"/>
      <c r="T37" s="37"/>
      <c r="U37" s="37"/>
      <c r="V37" s="37"/>
      <c r="W37" s="37"/>
      <c r="X37" s="37"/>
      <c r="Y37" s="37"/>
      <c r="Z37" s="37"/>
      <c r="AA37" s="37"/>
      <c r="AB37" s="37"/>
    </row>
    <row r="38" spans="2:28" ht="14" x14ac:dyDescent="0.15">
      <c r="B38" s="59">
        <f>Registration!A9</f>
        <v>7</v>
      </c>
      <c r="C38" s="90" t="s">
        <v>367</v>
      </c>
      <c r="D38" s="87" t="str">
        <f>Registration!C9</f>
        <v>George</v>
      </c>
      <c r="E38" s="87" t="str">
        <f>Registration!D9</f>
        <v>Eastham</v>
      </c>
      <c r="F38" s="87" t="str">
        <f>Registration!E9</f>
        <v>Male</v>
      </c>
      <c r="G38" s="88">
        <v>2014</v>
      </c>
      <c r="H38" s="88" t="str">
        <f>Registration!G9</f>
        <v>Grom</v>
      </c>
      <c r="I38" s="203">
        <v>18.43</v>
      </c>
      <c r="J38" s="203">
        <v>18.239999999999998</v>
      </c>
      <c r="K38" s="203">
        <f t="shared" si="0"/>
        <v>18.239999999999998</v>
      </c>
      <c r="L38" s="89">
        <v>9</v>
      </c>
      <c r="M38" s="204">
        <f t="shared" si="1"/>
        <v>0</v>
      </c>
      <c r="T38" s="37"/>
      <c r="U38" s="37"/>
      <c r="V38" s="37"/>
      <c r="W38" s="37"/>
      <c r="X38" s="37"/>
      <c r="Y38" s="37"/>
      <c r="Z38" s="37"/>
      <c r="AA38" s="37"/>
      <c r="AB38" s="37"/>
    </row>
    <row r="39" spans="2:28" ht="14" x14ac:dyDescent="0.15">
      <c r="B39" s="59">
        <f>Registration!A7</f>
        <v>5</v>
      </c>
      <c r="C39" s="90" t="s">
        <v>367</v>
      </c>
      <c r="D39" s="87" t="str">
        <f>Registration!C7</f>
        <v>Dylan</v>
      </c>
      <c r="E39" s="87" t="str">
        <f>Registration!D7</f>
        <v>Sweales</v>
      </c>
      <c r="F39" s="87" t="str">
        <f>Registration!E7</f>
        <v>Male</v>
      </c>
      <c r="G39" s="88">
        <f>Registration!F7</f>
        <v>2017</v>
      </c>
      <c r="H39" s="88" t="str">
        <f>Registration!G7</f>
        <v>Grom</v>
      </c>
      <c r="I39" s="203">
        <v>19.5</v>
      </c>
      <c r="J39" s="203">
        <v>18.37</v>
      </c>
      <c r="K39" s="203">
        <f t="shared" ref="K39:K58" si="3">MIN(I39:J39)</f>
        <v>18.37</v>
      </c>
      <c r="L39" s="89">
        <v>10</v>
      </c>
      <c r="M39" s="204">
        <f t="shared" si="1"/>
        <v>0</v>
      </c>
    </row>
    <row r="40" spans="2:28" ht="14" x14ac:dyDescent="0.15">
      <c r="B40" s="59">
        <f>Registration!A27</f>
        <v>25</v>
      </c>
      <c r="C40" s="90" t="s">
        <v>367</v>
      </c>
      <c r="D40" s="87" t="str">
        <f>Registration!C27</f>
        <v>Woody</v>
      </c>
      <c r="E40" s="87" t="str">
        <f>Registration!D27</f>
        <v>Clark</v>
      </c>
      <c r="F40" s="87" t="str">
        <f>Registration!E27</f>
        <v>Male</v>
      </c>
      <c r="G40" s="88">
        <f>Registration!F27</f>
        <v>2014</v>
      </c>
      <c r="H40" s="88" t="str">
        <f>Registration!G27</f>
        <v>Grom</v>
      </c>
      <c r="I40" s="203">
        <v>18.98</v>
      </c>
      <c r="J40" s="203">
        <v>18.52</v>
      </c>
      <c r="K40" s="203">
        <f t="shared" si="3"/>
        <v>18.52</v>
      </c>
      <c r="L40" s="89">
        <v>11</v>
      </c>
      <c r="M40" s="204">
        <f t="shared" si="1"/>
        <v>0</v>
      </c>
    </row>
    <row r="41" spans="2:28" ht="14" x14ac:dyDescent="0.15">
      <c r="B41" s="59">
        <f>Registration!A28</f>
        <v>26</v>
      </c>
      <c r="C41" s="90" t="s">
        <v>367</v>
      </c>
      <c r="D41" s="87" t="str">
        <f>Registration!C28</f>
        <v>Beau</v>
      </c>
      <c r="E41" s="87" t="str">
        <f>Registration!D28</f>
        <v>Robinson</v>
      </c>
      <c r="F41" s="87" t="str">
        <f>Registration!E28</f>
        <v>Male</v>
      </c>
      <c r="G41" s="88">
        <f>Registration!F28</f>
        <v>2014</v>
      </c>
      <c r="H41" s="88" t="str">
        <f>Registration!G28</f>
        <v>Grom</v>
      </c>
      <c r="I41" s="203">
        <v>18.59</v>
      </c>
      <c r="J41" s="203">
        <v>18.62</v>
      </c>
      <c r="K41" s="203">
        <f t="shared" si="3"/>
        <v>18.59</v>
      </c>
      <c r="L41" s="89">
        <v>12</v>
      </c>
      <c r="M41" s="204">
        <f t="shared" si="1"/>
        <v>0</v>
      </c>
    </row>
    <row r="42" spans="2:28" ht="14" x14ac:dyDescent="0.15">
      <c r="B42" s="59">
        <f>Registration!A38</f>
        <v>36</v>
      </c>
      <c r="C42" s="90" t="s">
        <v>367</v>
      </c>
      <c r="D42" s="87" t="str">
        <f>Registration!C38</f>
        <v>Felix</v>
      </c>
      <c r="E42" s="87" t="str">
        <f>Registration!D38</f>
        <v>Battle</v>
      </c>
      <c r="F42" s="87" t="str">
        <f>Registration!E38</f>
        <v>Male</v>
      </c>
      <c r="G42" s="88">
        <f>Registration!F38</f>
        <v>2013</v>
      </c>
      <c r="H42" s="88" t="str">
        <f>Registration!G38</f>
        <v>Grom</v>
      </c>
      <c r="I42" s="203">
        <v>19.52</v>
      </c>
      <c r="J42" s="203">
        <v>19.11</v>
      </c>
      <c r="K42" s="203">
        <f t="shared" si="3"/>
        <v>19.11</v>
      </c>
      <c r="L42" s="89">
        <v>13</v>
      </c>
      <c r="M42" s="204">
        <f t="shared" si="1"/>
        <v>0</v>
      </c>
    </row>
    <row r="43" spans="2:28" ht="14" x14ac:dyDescent="0.15">
      <c r="B43" s="59">
        <f>Registration!A29</f>
        <v>27</v>
      </c>
      <c r="C43" s="90" t="s">
        <v>367</v>
      </c>
      <c r="D43" s="87" t="str">
        <f>Registration!C29</f>
        <v>Jenson</v>
      </c>
      <c r="E43" s="87" t="str">
        <f>Registration!D29</f>
        <v>Hall</v>
      </c>
      <c r="F43" s="87" t="str">
        <f>Registration!E29</f>
        <v>Male</v>
      </c>
      <c r="G43" s="88">
        <f>Registration!F29</f>
        <v>2014</v>
      </c>
      <c r="H43" s="88" t="str">
        <f>Registration!G29</f>
        <v>Grom</v>
      </c>
      <c r="I43" s="203">
        <v>20.6</v>
      </c>
      <c r="J43" s="203">
        <v>21.08</v>
      </c>
      <c r="K43" s="203">
        <f t="shared" si="3"/>
        <v>20.6</v>
      </c>
      <c r="L43" s="89">
        <v>14</v>
      </c>
      <c r="M43" s="204">
        <f t="shared" si="1"/>
        <v>0</v>
      </c>
    </row>
    <row r="44" spans="2:28" ht="15" thickBot="1" x14ac:dyDescent="0.2">
      <c r="B44" s="61">
        <f>Registration!A13</f>
        <v>11</v>
      </c>
      <c r="C44" s="205" t="s">
        <v>367</v>
      </c>
      <c r="D44" s="206" t="str">
        <f>Registration!C13</f>
        <v>William</v>
      </c>
      <c r="E44" s="206" t="str">
        <f>Registration!D13</f>
        <v>Reckert-Lowe</v>
      </c>
      <c r="F44" s="206" t="str">
        <f>Registration!E13</f>
        <v>Male</v>
      </c>
      <c r="G44" s="207">
        <f>Registration!F13</f>
        <v>2016</v>
      </c>
      <c r="H44" s="207" t="str">
        <f>Registration!G13</f>
        <v>Grom</v>
      </c>
      <c r="I44" s="208" t="s">
        <v>373</v>
      </c>
      <c r="J44" s="208">
        <v>24.29</v>
      </c>
      <c r="K44" s="208">
        <f t="shared" si="3"/>
        <v>24.29</v>
      </c>
      <c r="L44" s="209">
        <v>15</v>
      </c>
      <c r="M44" s="210">
        <f t="shared" si="1"/>
        <v>0</v>
      </c>
    </row>
    <row r="45" spans="2:28" ht="14" x14ac:dyDescent="0.15">
      <c r="B45" s="194">
        <f>Registration!A76</f>
        <v>74</v>
      </c>
      <c r="C45" s="195" t="s">
        <v>367</v>
      </c>
      <c r="D45" s="196" t="str">
        <f>Registration!C76</f>
        <v>Havrey</v>
      </c>
      <c r="E45" s="196" t="str">
        <f>Registration!D76</f>
        <v>Stanley</v>
      </c>
      <c r="F45" s="196" t="str">
        <f>Registration!E76</f>
        <v>Male</v>
      </c>
      <c r="G45" s="197">
        <f>Registration!F76</f>
        <v>2005</v>
      </c>
      <c r="H45" s="197" t="str">
        <f>Registration!G76</f>
        <v>Junior</v>
      </c>
      <c r="I45" s="198">
        <v>14.54</v>
      </c>
      <c r="J45" s="198">
        <v>13.81</v>
      </c>
      <c r="K45" s="199">
        <f t="shared" si="3"/>
        <v>13.81</v>
      </c>
      <c r="L45" s="200">
        <v>1</v>
      </c>
      <c r="M45" s="201">
        <f t="shared" si="1"/>
        <v>15</v>
      </c>
    </row>
    <row r="46" spans="2:28" ht="14" x14ac:dyDescent="0.15">
      <c r="B46" s="59">
        <f>Registration!A71</f>
        <v>69</v>
      </c>
      <c r="C46" s="90" t="s">
        <v>367</v>
      </c>
      <c r="D46" s="87" t="str">
        <f>Registration!C71</f>
        <v>Tom</v>
      </c>
      <c r="E46" s="87" t="str">
        <f>Registration!D71</f>
        <v>Bartlett</v>
      </c>
      <c r="F46" s="87" t="str">
        <f>Registration!E71</f>
        <v>Male</v>
      </c>
      <c r="G46" s="88">
        <f>Registration!F71</f>
        <v>2008</v>
      </c>
      <c r="H46" s="88" t="str">
        <f>Registration!G71</f>
        <v>Junior</v>
      </c>
      <c r="I46" s="202">
        <v>15.06</v>
      </c>
      <c r="J46" s="202">
        <v>14.82</v>
      </c>
      <c r="K46" s="203">
        <f t="shared" si="3"/>
        <v>14.82</v>
      </c>
      <c r="L46" s="89">
        <v>2</v>
      </c>
      <c r="M46" s="204">
        <f t="shared" si="1"/>
        <v>9</v>
      </c>
    </row>
    <row r="47" spans="2:28" ht="15" thickBot="1" x14ac:dyDescent="0.2">
      <c r="B47" s="61">
        <f>Registration!A75</f>
        <v>73</v>
      </c>
      <c r="C47" s="205" t="s">
        <v>367</v>
      </c>
      <c r="D47" s="206" t="str">
        <f>Registration!C75</f>
        <v>Alexander</v>
      </c>
      <c r="E47" s="206" t="str">
        <f>Registration!D75</f>
        <v>Grodecki</v>
      </c>
      <c r="F47" s="206" t="str">
        <f>Registration!E75</f>
        <v>Male</v>
      </c>
      <c r="G47" s="207">
        <f>Registration!F75</f>
        <v>2005</v>
      </c>
      <c r="H47" s="207" t="str">
        <f>Registration!G75</f>
        <v>Junior</v>
      </c>
      <c r="I47" s="211">
        <v>19.420000000000002</v>
      </c>
      <c r="J47" s="211">
        <v>19.78</v>
      </c>
      <c r="K47" s="208">
        <f t="shared" si="3"/>
        <v>19.420000000000002</v>
      </c>
      <c r="L47" s="209">
        <v>3</v>
      </c>
      <c r="M47" s="210">
        <f t="shared" si="1"/>
        <v>5</v>
      </c>
    </row>
    <row r="48" spans="2:28" ht="14" x14ac:dyDescent="0.15">
      <c r="B48" s="194">
        <v>62</v>
      </c>
      <c r="C48" s="195" t="s">
        <v>367</v>
      </c>
      <c r="D48" s="196" t="s">
        <v>101</v>
      </c>
      <c r="E48" s="196" t="s">
        <v>102</v>
      </c>
      <c r="F48" s="196" t="s">
        <v>100</v>
      </c>
      <c r="G48" s="197">
        <v>2009</v>
      </c>
      <c r="H48" s="197" t="s">
        <v>228</v>
      </c>
      <c r="I48" s="198">
        <v>14.01</v>
      </c>
      <c r="J48" s="198">
        <v>13.46</v>
      </c>
      <c r="K48" s="199">
        <f t="shared" si="3"/>
        <v>13.46</v>
      </c>
      <c r="L48" s="200">
        <v>1</v>
      </c>
      <c r="M48" s="201">
        <f>IF(L30=1,$T$12,IF(L30=2,$T$13,IF(L30=3,$T$14,IF(L30=4,$T$15,IF(L30=5,$T$16,IF(L30&gt;=6,$T$17))))))</f>
        <v>15</v>
      </c>
      <c r="N48" s="39"/>
      <c r="O48" s="39"/>
      <c r="P48" s="35"/>
      <c r="Q48" s="35"/>
      <c r="R48" s="39"/>
      <c r="S48" s="14">
        <v>2</v>
      </c>
      <c r="T48" s="14">
        <v>9</v>
      </c>
      <c r="U48" s="37"/>
      <c r="V48" s="37"/>
      <c r="W48" s="37"/>
      <c r="X48" s="37"/>
      <c r="Y48" s="37"/>
      <c r="Z48" s="37"/>
      <c r="AA48" s="37"/>
      <c r="AB48" s="37"/>
    </row>
    <row r="49" spans="2:28" ht="14" x14ac:dyDescent="0.15">
      <c r="B49" s="59">
        <f>Registration!A69</f>
        <v>67</v>
      </c>
      <c r="C49" s="90" t="s">
        <v>367</v>
      </c>
      <c r="D49" s="87" t="str">
        <f>Registration!C69</f>
        <v>Max</v>
      </c>
      <c r="E49" s="87" t="str">
        <f>Registration!D69</f>
        <v>Chapman</v>
      </c>
      <c r="F49" s="87" t="str">
        <f>Registration!E69</f>
        <v>Male</v>
      </c>
      <c r="G49" s="88">
        <f>Registration!F69</f>
        <v>2009</v>
      </c>
      <c r="H49" s="88" t="str">
        <f>Registration!G69</f>
        <v>Youth</v>
      </c>
      <c r="I49" s="202">
        <v>13.92</v>
      </c>
      <c r="J49" s="203" t="s">
        <v>373</v>
      </c>
      <c r="K49" s="203">
        <f t="shared" si="3"/>
        <v>13.92</v>
      </c>
      <c r="L49" s="89">
        <v>2</v>
      </c>
      <c r="M49" s="204">
        <f t="shared" ref="M49:M58" si="4">IF(L31=1,$T$12,IF(L31=2,$T$13,IF(L31=3,$T$14,IF(L31=4,$T$15,IF(L31=5,$T$16,IF(L31&gt;=6,$T$17))))))</f>
        <v>9</v>
      </c>
      <c r="N49" s="39"/>
      <c r="O49" s="39"/>
      <c r="P49" s="35"/>
      <c r="Q49" s="35"/>
      <c r="R49" s="39"/>
      <c r="S49" s="14">
        <v>3</v>
      </c>
      <c r="T49" s="14">
        <v>5</v>
      </c>
      <c r="U49" s="37"/>
      <c r="V49" s="37"/>
      <c r="W49" s="37"/>
      <c r="X49" s="37"/>
      <c r="Y49" s="37"/>
      <c r="Z49" s="37"/>
      <c r="AA49" s="37"/>
      <c r="AB49" s="37"/>
    </row>
    <row r="50" spans="2:28" ht="14" x14ac:dyDescent="0.15">
      <c r="B50" s="59">
        <v>53</v>
      </c>
      <c r="C50" s="90" t="s">
        <v>367</v>
      </c>
      <c r="D50" s="87" t="s">
        <v>144</v>
      </c>
      <c r="E50" s="87" t="s">
        <v>124</v>
      </c>
      <c r="F50" s="87" t="s">
        <v>100</v>
      </c>
      <c r="G50" s="88">
        <v>2011</v>
      </c>
      <c r="H50" s="88" t="s">
        <v>228</v>
      </c>
      <c r="I50" s="203">
        <v>14.08</v>
      </c>
      <c r="J50" s="203">
        <v>14.23</v>
      </c>
      <c r="K50" s="203">
        <f t="shared" si="3"/>
        <v>14.08</v>
      </c>
      <c r="L50" s="89">
        <v>3</v>
      </c>
      <c r="M50" s="204">
        <f t="shared" si="4"/>
        <v>5</v>
      </c>
      <c r="N50" s="39"/>
      <c r="O50" s="39"/>
      <c r="P50" s="35"/>
      <c r="Q50" s="35"/>
      <c r="R50" s="39"/>
      <c r="S50" s="14">
        <v>5</v>
      </c>
      <c r="T50" s="14">
        <v>1</v>
      </c>
      <c r="U50" s="37"/>
      <c r="V50" s="37"/>
      <c r="W50" s="37"/>
      <c r="X50" s="37"/>
      <c r="Y50" s="37"/>
      <c r="Z50" s="37"/>
      <c r="AA50" s="37"/>
      <c r="AB50" s="37"/>
    </row>
    <row r="51" spans="2:28" ht="14" x14ac:dyDescent="0.15">
      <c r="B51" s="59">
        <f>Registration!A67</f>
        <v>65</v>
      </c>
      <c r="C51" s="90" t="s">
        <v>367</v>
      </c>
      <c r="D51" s="87" t="str">
        <f>Registration!C67</f>
        <v>Thomas</v>
      </c>
      <c r="E51" s="87" t="str">
        <f>Registration!D67</f>
        <v>Wilson</v>
      </c>
      <c r="F51" s="87" t="str">
        <f>Registration!E67</f>
        <v>Male</v>
      </c>
      <c r="G51" s="88">
        <f>Registration!F67</f>
        <v>2009</v>
      </c>
      <c r="H51" s="88" t="str">
        <f>Registration!G67</f>
        <v>Youth</v>
      </c>
      <c r="I51" s="202">
        <v>14.64</v>
      </c>
      <c r="J51" s="202">
        <v>14.14</v>
      </c>
      <c r="K51" s="203">
        <f t="shared" si="3"/>
        <v>14.14</v>
      </c>
      <c r="L51" s="89">
        <v>4</v>
      </c>
      <c r="M51" s="204">
        <f t="shared" si="4"/>
        <v>3</v>
      </c>
      <c r="N51" s="39"/>
      <c r="O51" s="39"/>
      <c r="P51" s="35"/>
      <c r="Q51" s="35"/>
      <c r="R51" s="39"/>
      <c r="S51" s="39" t="s">
        <v>94</v>
      </c>
      <c r="T51" s="14">
        <v>0</v>
      </c>
      <c r="U51" s="37"/>
      <c r="V51" s="37"/>
      <c r="W51" s="37"/>
      <c r="X51" s="37"/>
      <c r="Y51" s="37"/>
      <c r="Z51" s="37"/>
      <c r="AA51" s="37"/>
      <c r="AB51" s="37"/>
    </row>
    <row r="52" spans="2:28" ht="14" x14ac:dyDescent="0.15">
      <c r="B52" s="59">
        <f>Registration!A61</f>
        <v>59</v>
      </c>
      <c r="C52" s="90" t="s">
        <v>367</v>
      </c>
      <c r="D52" s="87" t="str">
        <f>Registration!C61</f>
        <v>Joshua</v>
      </c>
      <c r="E52" s="87" t="str">
        <f>Registration!D61</f>
        <v>Abrey</v>
      </c>
      <c r="F52" s="87" t="str">
        <f>Registration!E61</f>
        <v>Male</v>
      </c>
      <c r="G52" s="88">
        <f>Registration!F61</f>
        <v>2010</v>
      </c>
      <c r="H52" s="88" t="str">
        <f>Registration!G61</f>
        <v>Youth</v>
      </c>
      <c r="I52" s="202">
        <v>14.45</v>
      </c>
      <c r="J52" s="202">
        <v>14.91</v>
      </c>
      <c r="K52" s="203">
        <f t="shared" si="3"/>
        <v>14.45</v>
      </c>
      <c r="L52" s="89">
        <v>5</v>
      </c>
      <c r="M52" s="204">
        <f t="shared" si="4"/>
        <v>1</v>
      </c>
      <c r="N52" s="39"/>
      <c r="O52" s="39"/>
      <c r="P52" s="35"/>
      <c r="Q52" s="35"/>
      <c r="R52" s="39"/>
      <c r="S52" s="39"/>
      <c r="T52" s="37"/>
      <c r="U52" s="37"/>
      <c r="V52" s="37"/>
      <c r="W52" s="37"/>
      <c r="X52" s="37"/>
      <c r="Y52" s="37"/>
      <c r="Z52" s="37"/>
      <c r="AA52" s="37"/>
      <c r="AB52" s="37"/>
    </row>
    <row r="53" spans="2:28" ht="14" x14ac:dyDescent="0.15">
      <c r="B53" s="59">
        <f>Registration!A56</f>
        <v>54</v>
      </c>
      <c r="C53" s="90" t="s">
        <v>367</v>
      </c>
      <c r="D53" s="87" t="str">
        <f>Registration!C56</f>
        <v>Billy</v>
      </c>
      <c r="E53" s="87" t="str">
        <f>Registration!D56</f>
        <v>Fishwick</v>
      </c>
      <c r="F53" s="87" t="str">
        <f>Registration!E56</f>
        <v>Male</v>
      </c>
      <c r="G53" s="88">
        <f>Registration!F56</f>
        <v>2011</v>
      </c>
      <c r="H53" s="88" t="str">
        <f>Registration!G56</f>
        <v>Youth</v>
      </c>
      <c r="I53" s="203">
        <v>15.21</v>
      </c>
      <c r="J53" s="203">
        <v>15.21</v>
      </c>
      <c r="K53" s="203">
        <f t="shared" si="3"/>
        <v>15.21</v>
      </c>
      <c r="L53" s="89">
        <v>6</v>
      </c>
      <c r="M53" s="204">
        <f t="shared" si="4"/>
        <v>0</v>
      </c>
    </row>
    <row r="54" spans="2:28" ht="14" x14ac:dyDescent="0.15">
      <c r="B54" s="59">
        <v>45</v>
      </c>
      <c r="C54" s="90" t="s">
        <v>367</v>
      </c>
      <c r="D54" s="87" t="s">
        <v>151</v>
      </c>
      <c r="E54" s="87" t="s">
        <v>152</v>
      </c>
      <c r="F54" s="87" t="s">
        <v>100</v>
      </c>
      <c r="G54" s="88">
        <v>2012</v>
      </c>
      <c r="H54" s="88" t="s">
        <v>228</v>
      </c>
      <c r="I54" s="203">
        <v>15.32</v>
      </c>
      <c r="J54" s="203">
        <v>15.23</v>
      </c>
      <c r="K54" s="203">
        <f t="shared" si="3"/>
        <v>15.23</v>
      </c>
      <c r="L54" s="89">
        <v>7</v>
      </c>
      <c r="M54" s="204">
        <f t="shared" si="4"/>
        <v>0</v>
      </c>
    </row>
    <row r="55" spans="2:28" ht="14" x14ac:dyDescent="0.15">
      <c r="B55" s="59">
        <f>Registration!A53</f>
        <v>51</v>
      </c>
      <c r="C55" s="90" t="s">
        <v>367</v>
      </c>
      <c r="D55" s="87" t="str">
        <f>Registration!C53</f>
        <v>Robert</v>
      </c>
      <c r="E55" s="87" t="str">
        <f>Registration!D53</f>
        <v>Savage</v>
      </c>
      <c r="F55" s="87" t="str">
        <f>Registration!E53</f>
        <v>Male</v>
      </c>
      <c r="G55" s="88">
        <f>Registration!F53</f>
        <v>2011</v>
      </c>
      <c r="H55" s="88" t="str">
        <f>Registration!G53</f>
        <v>Youth</v>
      </c>
      <c r="I55" s="203">
        <v>15.67</v>
      </c>
      <c r="J55" s="203">
        <v>15.48</v>
      </c>
      <c r="K55" s="203">
        <f t="shared" si="3"/>
        <v>15.48</v>
      </c>
      <c r="L55" s="89">
        <v>8</v>
      </c>
      <c r="M55" s="204">
        <f t="shared" si="4"/>
        <v>0</v>
      </c>
    </row>
    <row r="56" spans="2:28" ht="14" x14ac:dyDescent="0.15">
      <c r="B56" s="59">
        <f>Registration!A57</f>
        <v>55</v>
      </c>
      <c r="C56" s="90" t="s">
        <v>367</v>
      </c>
      <c r="D56" s="87" t="str">
        <f>Registration!C57</f>
        <v>Samuel</v>
      </c>
      <c r="E56" s="87" t="str">
        <f>Registration!D57</f>
        <v>Elderkin</v>
      </c>
      <c r="F56" s="87" t="str">
        <f>Registration!E57</f>
        <v>Male</v>
      </c>
      <c r="G56" s="88">
        <f>Registration!F57</f>
        <v>2011</v>
      </c>
      <c r="H56" s="88" t="str">
        <f>Registration!G57</f>
        <v>Youth</v>
      </c>
      <c r="I56" s="203">
        <v>17.04</v>
      </c>
      <c r="J56" s="203">
        <v>17.62</v>
      </c>
      <c r="K56" s="203">
        <f t="shared" si="3"/>
        <v>17.04</v>
      </c>
      <c r="L56" s="89">
        <v>9</v>
      </c>
      <c r="M56" s="204">
        <f t="shared" si="4"/>
        <v>0</v>
      </c>
    </row>
    <row r="57" spans="2:28" ht="14" x14ac:dyDescent="0.15">
      <c r="B57" s="59">
        <f>Registration!A52</f>
        <v>50</v>
      </c>
      <c r="C57" s="90" t="s">
        <v>367</v>
      </c>
      <c r="D57" s="87" t="str">
        <f>Registration!C52</f>
        <v xml:space="preserve">Harrison </v>
      </c>
      <c r="E57" s="87" t="str">
        <f>Registration!D52</f>
        <v xml:space="preserve">Banham </v>
      </c>
      <c r="F57" s="87" t="str">
        <f>Registration!E52</f>
        <v>Male</v>
      </c>
      <c r="G57" s="88">
        <f>Registration!F52</f>
        <v>2012</v>
      </c>
      <c r="H57" s="88" t="str">
        <f>Registration!G52</f>
        <v>Youth</v>
      </c>
      <c r="I57" s="203">
        <v>18.64</v>
      </c>
      <c r="J57" s="203">
        <v>18.29</v>
      </c>
      <c r="K57" s="203">
        <f t="shared" si="3"/>
        <v>18.29</v>
      </c>
      <c r="L57" s="89">
        <v>10</v>
      </c>
      <c r="M57" s="204">
        <f t="shared" si="4"/>
        <v>0</v>
      </c>
    </row>
    <row r="58" spans="2:28" ht="15" thickBot="1" x14ac:dyDescent="0.2">
      <c r="B58" s="61">
        <f>Registration!A59</f>
        <v>57</v>
      </c>
      <c r="C58" s="205" t="s">
        <v>367</v>
      </c>
      <c r="D58" s="206" t="str">
        <f>Registration!C59</f>
        <v>Tom</v>
      </c>
      <c r="E58" s="206" t="str">
        <f>Registration!D59</f>
        <v>Cursham</v>
      </c>
      <c r="F58" s="206" t="str">
        <f>Registration!E59</f>
        <v>Male</v>
      </c>
      <c r="G58" s="207">
        <f>Registration!F59</f>
        <v>2011</v>
      </c>
      <c r="H58" s="207" t="str">
        <f>Registration!G59</f>
        <v>Youth</v>
      </c>
      <c r="I58" s="208">
        <v>18.38</v>
      </c>
      <c r="J58" s="208">
        <v>18.43</v>
      </c>
      <c r="K58" s="208">
        <f t="shared" si="3"/>
        <v>18.38</v>
      </c>
      <c r="L58" s="209">
        <v>11</v>
      </c>
      <c r="M58" s="210">
        <f t="shared" si="4"/>
        <v>0</v>
      </c>
    </row>
  </sheetData>
  <sortState xmlns:xlrd2="http://schemas.microsoft.com/office/spreadsheetml/2017/richdata2" ref="B4:M58">
    <sortCondition ref="C4:C58"/>
    <sortCondition ref="F4:F58"/>
    <sortCondition ref="H4:H58"/>
    <sortCondition ref="K4:K58"/>
  </sortState>
  <mergeCells count="1">
    <mergeCell ref="S9:T9"/>
  </mergeCells>
  <dataValidations count="1">
    <dataValidation type="list" allowBlank="1" showInputMessage="1" showErrorMessage="1" sqref="T48:AB52 U4:AB38 T22:T38 T4:T11" xr:uid="{0B137A38-9D9E-8F46-9DB9-03CCFD3DE85F}">
      <formula1>"Unknown, Y, N, Absent"</formula1>
    </dataValidation>
  </dataValidations>
  <pageMargins left="0.7" right="0.7" top="0.75" bottom="0.75" header="0.3" footer="0.3"/>
  <pageSetup paperSize="9" scale="43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F30E-B2A5-CE48-8AEB-F28A21EB1DCF}">
  <sheetPr>
    <pageSetUpPr fitToPage="1"/>
  </sheetPr>
  <dimension ref="B1:H32"/>
  <sheetViews>
    <sheetView zoomScaleNormal="100" workbookViewId="0">
      <selection activeCell="J46" sqref="J46"/>
    </sheetView>
  </sheetViews>
  <sheetFormatPr baseColWidth="10" defaultColWidth="11.6640625" defaultRowHeight="13" x14ac:dyDescent="0.15"/>
  <cols>
    <col min="2" max="2" width="8.1640625" customWidth="1"/>
    <col min="3" max="3" width="17.83203125" customWidth="1"/>
    <col min="4" max="4" width="8.1640625" customWidth="1"/>
    <col min="5" max="5" width="17.83203125" customWidth="1"/>
    <col min="6" max="7" width="8.1640625" customWidth="1"/>
    <col min="8" max="8" width="17.83203125" customWidth="1"/>
  </cols>
  <sheetData>
    <row r="1" spans="2:8" ht="14" thickBot="1" x14ac:dyDescent="0.2"/>
    <row r="2" spans="2:8" ht="16" x14ac:dyDescent="0.15">
      <c r="B2" s="297" t="s">
        <v>374</v>
      </c>
      <c r="C2" s="298"/>
      <c r="D2" s="297" t="s">
        <v>378</v>
      </c>
      <c r="E2" s="298"/>
      <c r="F2" s="297" t="s">
        <v>13</v>
      </c>
      <c r="G2" s="296"/>
      <c r="H2" s="298"/>
    </row>
    <row r="3" spans="2:8" x14ac:dyDescent="0.15">
      <c r="B3" s="3">
        <v>56</v>
      </c>
      <c r="C3" s="85" t="s">
        <v>375</v>
      </c>
      <c r="D3" s="3">
        <v>21</v>
      </c>
      <c r="E3" s="85" t="s">
        <v>379</v>
      </c>
      <c r="F3" s="3"/>
      <c r="G3" s="5"/>
      <c r="H3" s="4"/>
    </row>
    <row r="4" spans="2:8" x14ac:dyDescent="0.15">
      <c r="B4" s="3">
        <v>49</v>
      </c>
      <c r="C4" s="85" t="s">
        <v>376</v>
      </c>
      <c r="D4" s="3">
        <v>31</v>
      </c>
      <c r="E4" s="85" t="s">
        <v>380</v>
      </c>
      <c r="F4" s="3"/>
      <c r="G4" s="5"/>
      <c r="H4" s="4"/>
    </row>
    <row r="5" spans="2:8" x14ac:dyDescent="0.15">
      <c r="B5" s="3">
        <v>62</v>
      </c>
      <c r="C5" s="85" t="s">
        <v>377</v>
      </c>
      <c r="D5" s="3">
        <v>39</v>
      </c>
      <c r="E5" s="85" t="s">
        <v>457</v>
      </c>
      <c r="F5" s="3"/>
      <c r="G5" s="5"/>
      <c r="H5" s="4"/>
    </row>
    <row r="6" spans="2:8" ht="14" thickBot="1" x14ac:dyDescent="0.2">
      <c r="B6" s="6"/>
      <c r="C6" s="7"/>
      <c r="D6" s="6">
        <v>35</v>
      </c>
      <c r="E6" s="86" t="s">
        <v>384</v>
      </c>
      <c r="F6" s="6"/>
      <c r="G6" s="8"/>
      <c r="H6" s="7"/>
    </row>
    <row r="7" spans="2:8" ht="14" thickBot="1" x14ac:dyDescent="0.2"/>
    <row r="8" spans="2:8" ht="16" x14ac:dyDescent="0.15">
      <c r="B8" s="294" t="s">
        <v>14</v>
      </c>
      <c r="C8" s="295"/>
      <c r="D8" s="294" t="s">
        <v>15</v>
      </c>
      <c r="E8" s="295"/>
      <c r="F8" s="294" t="s">
        <v>16</v>
      </c>
      <c r="G8" s="296"/>
      <c r="H8" s="295"/>
    </row>
    <row r="9" spans="2:8" ht="16" x14ac:dyDescent="0.15">
      <c r="B9" s="9" t="s">
        <v>17</v>
      </c>
      <c r="C9" s="10" t="s">
        <v>18</v>
      </c>
      <c r="D9" s="9" t="s">
        <v>17</v>
      </c>
      <c r="E9" s="10" t="s">
        <v>18</v>
      </c>
      <c r="F9" s="9" t="s">
        <v>17</v>
      </c>
      <c r="G9" s="11"/>
      <c r="H9" s="10" t="s">
        <v>18</v>
      </c>
    </row>
    <row r="10" spans="2:8" x14ac:dyDescent="0.15">
      <c r="B10" s="3">
        <v>0</v>
      </c>
      <c r="C10" s="85" t="s">
        <v>375</v>
      </c>
      <c r="D10" s="3">
        <v>2</v>
      </c>
      <c r="E10" s="85" t="s">
        <v>379</v>
      </c>
      <c r="F10" s="3"/>
      <c r="G10" s="5"/>
      <c r="H10" s="12"/>
    </row>
    <row r="11" spans="2:8" x14ac:dyDescent="0.15">
      <c r="B11" s="3">
        <v>2</v>
      </c>
      <c r="C11" s="85" t="s">
        <v>376</v>
      </c>
      <c r="D11" s="3">
        <v>3</v>
      </c>
      <c r="E11" s="85" t="s">
        <v>380</v>
      </c>
      <c r="F11" s="3"/>
      <c r="G11" s="5"/>
      <c r="H11" s="12"/>
    </row>
    <row r="12" spans="2:8" x14ac:dyDescent="0.15">
      <c r="B12" s="92">
        <v>1</v>
      </c>
      <c r="C12" s="85" t="s">
        <v>377</v>
      </c>
      <c r="D12" s="92">
        <v>1</v>
      </c>
      <c r="E12" s="85" t="s">
        <v>457</v>
      </c>
      <c r="F12" s="92"/>
      <c r="G12" s="94"/>
      <c r="H12" s="93"/>
    </row>
    <row r="13" spans="2:8" ht="14" thickBot="1" x14ac:dyDescent="0.2">
      <c r="B13" s="6"/>
      <c r="C13" s="86"/>
      <c r="D13" s="6">
        <v>0</v>
      </c>
      <c r="E13" s="86" t="s">
        <v>384</v>
      </c>
      <c r="F13" s="6"/>
      <c r="G13" s="8"/>
      <c r="H13" s="13"/>
    </row>
    <row r="20" spans="3:8" ht="14" thickBot="1" x14ac:dyDescent="0.2"/>
    <row r="21" spans="3:8" ht="16" x14ac:dyDescent="0.2">
      <c r="C21" s="301" t="s">
        <v>20</v>
      </c>
      <c r="D21" s="302"/>
    </row>
    <row r="22" spans="3:8" ht="14" thickBot="1" x14ac:dyDescent="0.2">
      <c r="C22" s="299" t="s">
        <v>376</v>
      </c>
      <c r="D22" s="300"/>
      <c r="H22" s="95"/>
    </row>
    <row r="23" spans="3:8" ht="17" thickBot="1" x14ac:dyDescent="0.25">
      <c r="C23" s="307" t="s">
        <v>379</v>
      </c>
      <c r="D23" s="308"/>
      <c r="F23" s="309" t="s">
        <v>9</v>
      </c>
      <c r="G23" s="310"/>
      <c r="H23" s="96" t="s">
        <v>22</v>
      </c>
    </row>
    <row r="24" spans="3:8" ht="14" thickBot="1" x14ac:dyDescent="0.2">
      <c r="F24" s="311" t="s">
        <v>376</v>
      </c>
      <c r="G24" s="304"/>
      <c r="H24" s="97" t="s">
        <v>431</v>
      </c>
    </row>
    <row r="25" spans="3:8" ht="14" thickBot="1" x14ac:dyDescent="0.2">
      <c r="F25" s="305" t="s">
        <v>377</v>
      </c>
      <c r="G25" s="306"/>
      <c r="H25" s="98" t="s">
        <v>432</v>
      </c>
    </row>
    <row r="26" spans="3:8" x14ac:dyDescent="0.15">
      <c r="H26" s="99"/>
    </row>
    <row r="27" spans="3:8" ht="14" thickBot="1" x14ac:dyDescent="0.2">
      <c r="H27" s="99"/>
    </row>
    <row r="28" spans="3:8" ht="17" thickBot="1" x14ac:dyDescent="0.25">
      <c r="F28" s="309" t="s">
        <v>25</v>
      </c>
      <c r="G28" s="310"/>
      <c r="H28" s="96" t="s">
        <v>22</v>
      </c>
    </row>
    <row r="29" spans="3:8" ht="14" thickBot="1" x14ac:dyDescent="0.2">
      <c r="F29" s="303" t="s">
        <v>379</v>
      </c>
      <c r="G29" s="304"/>
      <c r="H29" s="97" t="s">
        <v>1</v>
      </c>
    </row>
    <row r="30" spans="3:8" ht="17" thickBot="1" x14ac:dyDescent="0.25">
      <c r="C30" s="301" t="s">
        <v>24</v>
      </c>
      <c r="D30" s="302"/>
      <c r="F30" s="305" t="s">
        <v>380</v>
      </c>
      <c r="G30" s="306"/>
      <c r="H30" s="98" t="s">
        <v>0</v>
      </c>
    </row>
    <row r="31" spans="3:8" x14ac:dyDescent="0.15">
      <c r="C31" s="299" t="s">
        <v>380</v>
      </c>
      <c r="D31" s="300"/>
      <c r="H31" s="95"/>
    </row>
    <row r="32" spans="3:8" ht="14" thickBot="1" x14ac:dyDescent="0.2">
      <c r="C32" s="307" t="s">
        <v>377</v>
      </c>
      <c r="D32" s="308"/>
    </row>
  </sheetData>
  <mergeCells count="18">
    <mergeCell ref="C22:D22"/>
    <mergeCell ref="C21:D21"/>
    <mergeCell ref="F29:G29"/>
    <mergeCell ref="F30:G30"/>
    <mergeCell ref="C32:D32"/>
    <mergeCell ref="C30:D30"/>
    <mergeCell ref="C31:D31"/>
    <mergeCell ref="F25:G25"/>
    <mergeCell ref="F28:G28"/>
    <mergeCell ref="C23:D23"/>
    <mergeCell ref="F23:G23"/>
    <mergeCell ref="F24:G24"/>
    <mergeCell ref="B8:C8"/>
    <mergeCell ref="D8:E8"/>
    <mergeCell ref="F8:H8"/>
    <mergeCell ref="B2:C2"/>
    <mergeCell ref="D2:E2"/>
    <mergeCell ref="F2:H2"/>
  </mergeCells>
  <pageMargins left="0.7" right="0.7" top="0.75" bottom="0.75" header="0.3" footer="0.3"/>
  <pageSetup paperSize="9" scale="9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DE4E-FA35-3846-9B45-66002987B07F}">
  <sheetPr>
    <pageSetUpPr fitToPage="1"/>
  </sheetPr>
  <dimension ref="C4:U28"/>
  <sheetViews>
    <sheetView zoomScaleNormal="100" workbookViewId="0">
      <selection activeCell="E6" sqref="E6"/>
    </sheetView>
  </sheetViews>
  <sheetFormatPr baseColWidth="10" defaultColWidth="11.6640625" defaultRowHeight="13" x14ac:dyDescent="0.15"/>
  <cols>
    <col min="2" max="2" width="8.1640625" customWidth="1"/>
    <col min="3" max="3" width="17.83203125" customWidth="1"/>
    <col min="4" max="4" width="8.1640625" customWidth="1"/>
    <col min="5" max="5" width="17.83203125" customWidth="1"/>
    <col min="6" max="7" width="8.1640625" customWidth="1"/>
    <col min="8" max="8" width="17.83203125" customWidth="1"/>
    <col min="9" max="9" width="8.1640625" customWidth="1"/>
    <col min="10" max="10" width="17.83203125" customWidth="1"/>
    <col min="11" max="11" width="8.1640625" customWidth="1"/>
    <col min="12" max="12" width="17.83203125" customWidth="1"/>
    <col min="13" max="13" width="8.33203125" customWidth="1"/>
    <col min="14" max="14" width="17.83203125" style="95" customWidth="1"/>
    <col min="15" max="15" width="8.33203125" customWidth="1"/>
    <col min="16" max="16" width="17.83203125" customWidth="1"/>
    <col min="17" max="17" width="8.33203125" customWidth="1"/>
    <col min="18" max="18" width="17.83203125" customWidth="1"/>
  </cols>
  <sheetData>
    <row r="4" spans="3:21" ht="14" x14ac:dyDescent="0.15">
      <c r="P4" s="48"/>
      <c r="Q4" s="90"/>
      <c r="R4" s="87"/>
      <c r="S4" s="87"/>
      <c r="T4" s="48"/>
      <c r="U4" s="89"/>
    </row>
    <row r="5" spans="3:21" ht="16" x14ac:dyDescent="0.2">
      <c r="C5" s="301" t="s">
        <v>61</v>
      </c>
      <c r="D5" s="302"/>
      <c r="P5" s="48"/>
      <c r="Q5" s="90"/>
      <c r="R5" s="87"/>
      <c r="S5" s="87"/>
      <c r="T5" s="48"/>
      <c r="U5" s="89"/>
    </row>
    <row r="6" spans="3:21" ht="15" thickBot="1" x14ac:dyDescent="0.2">
      <c r="C6" s="299" t="s">
        <v>412</v>
      </c>
      <c r="D6" s="300"/>
      <c r="P6" s="48"/>
      <c r="Q6" s="90"/>
      <c r="R6" s="87"/>
      <c r="S6" s="87"/>
      <c r="T6" s="48"/>
      <c r="U6" s="89"/>
    </row>
    <row r="7" spans="3:21" ht="17" thickBot="1" x14ac:dyDescent="0.25">
      <c r="C7" s="313" t="s">
        <v>426</v>
      </c>
      <c r="D7" s="314"/>
      <c r="F7" s="301" t="s">
        <v>19</v>
      </c>
      <c r="G7" s="302"/>
      <c r="P7" s="48"/>
      <c r="Q7" s="90"/>
      <c r="R7" s="87"/>
      <c r="S7" s="87"/>
      <c r="T7" s="48"/>
      <c r="U7" s="89"/>
    </row>
    <row r="8" spans="3:21" ht="16" x14ac:dyDescent="0.2">
      <c r="C8" s="301" t="s">
        <v>61</v>
      </c>
      <c r="D8" s="302"/>
      <c r="F8" s="312" t="s">
        <v>412</v>
      </c>
      <c r="G8" s="300"/>
      <c r="P8" s="48"/>
      <c r="Q8" s="90"/>
      <c r="R8" s="87"/>
      <c r="S8" s="87"/>
      <c r="T8" s="48"/>
      <c r="U8" s="89"/>
    </row>
    <row r="9" spans="3:21" ht="15" thickBot="1" x14ac:dyDescent="0.2">
      <c r="C9" s="299" t="s">
        <v>419</v>
      </c>
      <c r="D9" s="300"/>
      <c r="F9" s="315" t="s">
        <v>418</v>
      </c>
      <c r="G9" s="308"/>
      <c r="P9" s="48"/>
      <c r="Q9" s="90"/>
      <c r="R9" s="87"/>
      <c r="S9" s="87"/>
      <c r="T9" s="48"/>
      <c r="U9" s="89"/>
    </row>
    <row r="10" spans="3:21" ht="15" thickBot="1" x14ac:dyDescent="0.2">
      <c r="C10" s="307" t="s">
        <v>423</v>
      </c>
      <c r="D10" s="308"/>
      <c r="P10" s="48"/>
      <c r="Q10" s="90"/>
      <c r="R10" s="87"/>
      <c r="S10" s="87"/>
      <c r="T10" s="48"/>
      <c r="U10" s="89"/>
    </row>
    <row r="11" spans="3:21" ht="17" thickBot="1" x14ac:dyDescent="0.25">
      <c r="C11" s="301" t="s">
        <v>62</v>
      </c>
      <c r="D11" s="302"/>
      <c r="I11" s="301" t="s">
        <v>20</v>
      </c>
      <c r="J11" s="302"/>
      <c r="P11" s="48"/>
      <c r="Q11" s="90"/>
      <c r="R11" s="87"/>
      <c r="S11" s="87"/>
      <c r="T11" s="48"/>
      <c r="U11" s="89"/>
    </row>
    <row r="12" spans="3:21" ht="17" thickBot="1" x14ac:dyDescent="0.25">
      <c r="C12" s="299" t="s">
        <v>422</v>
      </c>
      <c r="D12" s="300"/>
      <c r="F12" s="301" t="s">
        <v>21</v>
      </c>
      <c r="G12" s="302"/>
      <c r="I12" s="312" t="s">
        <v>412</v>
      </c>
      <c r="J12" s="300"/>
      <c r="P12" s="48"/>
      <c r="Q12" s="90"/>
      <c r="R12" s="87"/>
      <c r="S12" s="87"/>
      <c r="T12" s="48"/>
      <c r="U12" s="89"/>
    </row>
    <row r="13" spans="3:21" ht="17" thickBot="1" x14ac:dyDescent="0.25">
      <c r="C13" s="307" t="s">
        <v>425</v>
      </c>
      <c r="D13" s="308"/>
      <c r="F13" s="312" t="s">
        <v>430</v>
      </c>
      <c r="G13" s="300"/>
      <c r="I13" s="315" t="s">
        <v>422</v>
      </c>
      <c r="J13" s="308"/>
      <c r="L13" s="309" t="s">
        <v>9</v>
      </c>
      <c r="M13" s="310"/>
      <c r="N13" s="96" t="s">
        <v>22</v>
      </c>
      <c r="P13" s="48"/>
      <c r="Q13" s="90"/>
      <c r="R13" s="87"/>
      <c r="S13" s="87"/>
      <c r="T13" s="48"/>
      <c r="U13" s="89"/>
    </row>
    <row r="14" spans="3:21" ht="17" thickBot="1" x14ac:dyDescent="0.25">
      <c r="C14" s="301" t="s">
        <v>63</v>
      </c>
      <c r="D14" s="302"/>
      <c r="F14" s="315" t="s">
        <v>419</v>
      </c>
      <c r="G14" s="308"/>
      <c r="L14" s="311" t="s">
        <v>412</v>
      </c>
      <c r="M14" s="304"/>
      <c r="N14" s="97" t="s">
        <v>432</v>
      </c>
      <c r="P14" s="48"/>
      <c r="Q14" s="90"/>
      <c r="R14" s="87"/>
      <c r="S14" s="87"/>
      <c r="T14" s="48"/>
      <c r="U14" s="89"/>
    </row>
    <row r="15" spans="3:21" ht="15" thickBot="1" x14ac:dyDescent="0.2">
      <c r="C15" s="299" t="s">
        <v>418</v>
      </c>
      <c r="D15" s="300"/>
      <c r="L15" s="305" t="s">
        <v>415</v>
      </c>
      <c r="M15" s="306"/>
      <c r="N15" s="98" t="s">
        <v>431</v>
      </c>
      <c r="P15" s="48"/>
      <c r="Q15" s="90"/>
      <c r="R15" s="87"/>
      <c r="S15" s="87"/>
      <c r="T15" s="48"/>
      <c r="U15" s="89"/>
    </row>
    <row r="16" spans="3:21" ht="15" thickBot="1" x14ac:dyDescent="0.2">
      <c r="C16" s="307" t="s">
        <v>414</v>
      </c>
      <c r="D16" s="308"/>
      <c r="P16" s="48"/>
      <c r="Q16" s="90"/>
      <c r="R16" s="87"/>
      <c r="S16" s="87"/>
      <c r="T16" s="48"/>
      <c r="U16" s="89"/>
    </row>
    <row r="17" spans="3:21" ht="17" thickBot="1" x14ac:dyDescent="0.25">
      <c r="C17" s="301" t="s">
        <v>64</v>
      </c>
      <c r="D17" s="302"/>
      <c r="P17" s="48"/>
      <c r="Q17" s="90"/>
      <c r="R17" s="87"/>
      <c r="S17" s="87"/>
      <c r="T17" s="48"/>
      <c r="U17" s="89"/>
    </row>
    <row r="18" spans="3:21" ht="17" thickBot="1" x14ac:dyDescent="0.25">
      <c r="C18" s="299" t="s">
        <v>415</v>
      </c>
      <c r="D18" s="300"/>
      <c r="L18" s="309" t="s">
        <v>25</v>
      </c>
      <c r="M18" s="310"/>
      <c r="N18" s="96" t="s">
        <v>22</v>
      </c>
    </row>
    <row r="19" spans="3:21" ht="17" thickBot="1" x14ac:dyDescent="0.25">
      <c r="C19" s="313" t="s">
        <v>416</v>
      </c>
      <c r="D19" s="314"/>
      <c r="F19" s="316" t="s">
        <v>23</v>
      </c>
      <c r="G19" s="317"/>
      <c r="L19" s="311" t="s">
        <v>422</v>
      </c>
      <c r="M19" s="304"/>
      <c r="N19" s="97" t="s">
        <v>0</v>
      </c>
    </row>
    <row r="20" spans="3:21" ht="17" thickBot="1" x14ac:dyDescent="0.25">
      <c r="C20" s="301" t="s">
        <v>65</v>
      </c>
      <c r="D20" s="302"/>
      <c r="F20" s="299" t="s">
        <v>415</v>
      </c>
      <c r="G20" s="300"/>
      <c r="I20" s="301" t="s">
        <v>24</v>
      </c>
      <c r="J20" s="302"/>
      <c r="L20" s="305" t="s">
        <v>427</v>
      </c>
      <c r="M20" s="306"/>
      <c r="N20" s="98" t="s">
        <v>1</v>
      </c>
    </row>
    <row r="21" spans="3:21" ht="14" thickBot="1" x14ac:dyDescent="0.2">
      <c r="C21" s="299" t="s">
        <v>420</v>
      </c>
      <c r="D21" s="300"/>
      <c r="F21" s="307" t="s">
        <v>420</v>
      </c>
      <c r="G21" s="308"/>
      <c r="I21" s="312" t="s">
        <v>415</v>
      </c>
      <c r="J21" s="300"/>
    </row>
    <row r="22" spans="3:21" ht="14" thickBot="1" x14ac:dyDescent="0.2">
      <c r="C22" s="318" t="s">
        <v>417</v>
      </c>
      <c r="D22" s="319"/>
      <c r="I22" s="315" t="s">
        <v>427</v>
      </c>
      <c r="J22" s="308"/>
    </row>
    <row r="23" spans="3:21" ht="17" thickBot="1" x14ac:dyDescent="0.25">
      <c r="C23" s="301" t="s">
        <v>66</v>
      </c>
      <c r="D23" s="302"/>
    </row>
    <row r="24" spans="3:21" ht="16" x14ac:dyDescent="0.2">
      <c r="C24" s="299" t="s">
        <v>424</v>
      </c>
      <c r="D24" s="300"/>
      <c r="F24" s="301" t="s">
        <v>26</v>
      </c>
      <c r="G24" s="302"/>
    </row>
    <row r="25" spans="3:21" ht="14" thickBot="1" x14ac:dyDescent="0.2">
      <c r="C25" s="307" t="s">
        <v>421</v>
      </c>
      <c r="D25" s="308"/>
      <c r="F25" s="312" t="s">
        <v>427</v>
      </c>
      <c r="G25" s="300"/>
    </row>
    <row r="26" spans="3:21" ht="17" thickBot="1" x14ac:dyDescent="0.25">
      <c r="C26" s="301" t="s">
        <v>67</v>
      </c>
      <c r="D26" s="302"/>
      <c r="F26" s="315" t="s">
        <v>428</v>
      </c>
      <c r="G26" s="308"/>
    </row>
    <row r="27" spans="3:21" x14ac:dyDescent="0.15">
      <c r="C27" s="299" t="s">
        <v>426</v>
      </c>
      <c r="D27" s="300"/>
    </row>
    <row r="28" spans="3:21" ht="14" thickBot="1" x14ac:dyDescent="0.2">
      <c r="C28" s="307" t="s">
        <v>413</v>
      </c>
      <c r="D28" s="308"/>
    </row>
  </sheetData>
  <mergeCells count="48">
    <mergeCell ref="C27:D27"/>
    <mergeCell ref="C28:D28"/>
    <mergeCell ref="C24:D24"/>
    <mergeCell ref="F24:G24"/>
    <mergeCell ref="C25:D25"/>
    <mergeCell ref="F25:G25"/>
    <mergeCell ref="C26:D26"/>
    <mergeCell ref="F26:G26"/>
    <mergeCell ref="C23:D23"/>
    <mergeCell ref="C19:D19"/>
    <mergeCell ref="F19:G19"/>
    <mergeCell ref="L19:M19"/>
    <mergeCell ref="C20:D20"/>
    <mergeCell ref="F20:G20"/>
    <mergeCell ref="I20:J20"/>
    <mergeCell ref="L20:M20"/>
    <mergeCell ref="C21:D21"/>
    <mergeCell ref="F21:G21"/>
    <mergeCell ref="I21:J21"/>
    <mergeCell ref="C22:D22"/>
    <mergeCell ref="I22:J22"/>
    <mergeCell ref="C15:D15"/>
    <mergeCell ref="L15:M15"/>
    <mergeCell ref="C16:D16"/>
    <mergeCell ref="C17:D17"/>
    <mergeCell ref="C18:D18"/>
    <mergeCell ref="L18:M18"/>
    <mergeCell ref="C13:D13"/>
    <mergeCell ref="F13:G13"/>
    <mergeCell ref="I13:J13"/>
    <mergeCell ref="L13:M13"/>
    <mergeCell ref="C14:D14"/>
    <mergeCell ref="F14:G14"/>
    <mergeCell ref="L14:M14"/>
    <mergeCell ref="C12:D12"/>
    <mergeCell ref="F12:G12"/>
    <mergeCell ref="I12:J12"/>
    <mergeCell ref="C5:D5"/>
    <mergeCell ref="C6:D6"/>
    <mergeCell ref="C7:D7"/>
    <mergeCell ref="F7:G7"/>
    <mergeCell ref="C8:D8"/>
    <mergeCell ref="F8:G8"/>
    <mergeCell ref="C9:D9"/>
    <mergeCell ref="F9:G9"/>
    <mergeCell ref="C10:D10"/>
    <mergeCell ref="C11:D11"/>
    <mergeCell ref="I11:J11"/>
  </mergeCells>
  <pageMargins left="0.7" right="0.7" top="0.75" bottom="0.75" header="0.3" footer="0.3"/>
  <pageSetup paperSize="9" scale="61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29FC-0A96-A048-AF68-75E8DC958812}">
  <sheetPr>
    <pageSetUpPr fitToPage="1"/>
  </sheetPr>
  <dimension ref="C7:Z30"/>
  <sheetViews>
    <sheetView zoomScaleNormal="100" workbookViewId="0">
      <selection activeCell="K33" sqref="K33"/>
    </sheetView>
  </sheetViews>
  <sheetFormatPr baseColWidth="10" defaultColWidth="11.6640625" defaultRowHeight="13" x14ac:dyDescent="0.15"/>
  <cols>
    <col min="2" max="2" width="8.1640625" customWidth="1"/>
    <col min="3" max="3" width="17.83203125" customWidth="1"/>
    <col min="4" max="4" width="8.1640625" customWidth="1"/>
    <col min="5" max="5" width="17.83203125" customWidth="1"/>
    <col min="6" max="7" width="8.1640625" customWidth="1"/>
    <col min="8" max="8" width="17.83203125" customWidth="1"/>
    <col min="9" max="9" width="8.1640625" customWidth="1"/>
    <col min="10" max="10" width="17.83203125" customWidth="1"/>
    <col min="11" max="11" width="8.1640625" customWidth="1"/>
    <col min="12" max="12" width="17.83203125" customWidth="1"/>
    <col min="13" max="13" width="8.33203125" customWidth="1"/>
    <col min="14" max="14" width="17.83203125" style="95" customWidth="1"/>
    <col min="15" max="15" width="8.33203125" customWidth="1"/>
    <col min="16" max="16" width="17.83203125" customWidth="1"/>
    <col min="17" max="17" width="17.33203125" customWidth="1"/>
    <col min="18" max="18" width="17.83203125" customWidth="1"/>
  </cols>
  <sheetData>
    <row r="7" spans="3:26" ht="16" x14ac:dyDescent="0.2">
      <c r="C7" s="301" t="s">
        <v>61</v>
      </c>
      <c r="D7" s="302"/>
    </row>
    <row r="8" spans="3:26" ht="15" thickBot="1" x14ac:dyDescent="0.2">
      <c r="C8" s="299" t="s">
        <v>397</v>
      </c>
      <c r="D8" s="300"/>
      <c r="P8" s="36"/>
      <c r="Q8" s="83"/>
      <c r="R8" s="39"/>
      <c r="S8" s="36"/>
      <c r="T8" s="36"/>
      <c r="U8" s="84"/>
      <c r="V8" s="84"/>
      <c r="W8" s="39"/>
      <c r="X8" s="39"/>
      <c r="Y8" s="39"/>
      <c r="Z8" s="39"/>
    </row>
    <row r="9" spans="3:26" ht="17" thickBot="1" x14ac:dyDescent="0.25">
      <c r="C9" s="313" t="s">
        <v>426</v>
      </c>
      <c r="D9" s="314"/>
      <c r="F9" s="301" t="s">
        <v>19</v>
      </c>
      <c r="G9" s="302"/>
      <c r="P9" s="36"/>
      <c r="Q9" s="83"/>
      <c r="R9" s="39"/>
      <c r="S9" s="36"/>
      <c r="T9" s="36"/>
      <c r="U9" s="84"/>
      <c r="V9" s="84"/>
      <c r="W9" s="39"/>
      <c r="X9" s="39"/>
      <c r="Y9" s="39"/>
      <c r="Z9" s="39"/>
    </row>
    <row r="10" spans="3:26" ht="16" x14ac:dyDescent="0.2">
      <c r="C10" s="301" t="s">
        <v>61</v>
      </c>
      <c r="D10" s="302"/>
      <c r="F10" s="312" t="s">
        <v>397</v>
      </c>
      <c r="G10" s="300"/>
      <c r="P10" s="36"/>
      <c r="Q10" s="83"/>
      <c r="R10" s="39"/>
      <c r="S10" s="36"/>
      <c r="T10" s="36"/>
      <c r="U10" s="84"/>
      <c r="V10" s="84"/>
      <c r="W10" s="39"/>
      <c r="X10" s="39"/>
      <c r="Y10" s="39"/>
      <c r="Z10" s="39"/>
    </row>
    <row r="11" spans="3:26" ht="15" thickBot="1" x14ac:dyDescent="0.2">
      <c r="C11" s="299" t="s">
        <v>408</v>
      </c>
      <c r="D11" s="300"/>
      <c r="F11" s="315" t="s">
        <v>411</v>
      </c>
      <c r="G11" s="308"/>
      <c r="P11" s="36"/>
      <c r="Q11" s="83"/>
      <c r="R11" s="39"/>
      <c r="S11" s="36"/>
      <c r="T11" s="36"/>
      <c r="U11" s="84"/>
      <c r="V11" s="84"/>
      <c r="W11" s="39"/>
      <c r="X11" s="39"/>
      <c r="Y11" s="39"/>
      <c r="Z11" s="39"/>
    </row>
    <row r="12" spans="3:26" ht="15" thickBot="1" x14ac:dyDescent="0.2">
      <c r="C12" s="307" t="s">
        <v>411</v>
      </c>
      <c r="D12" s="308"/>
      <c r="P12" s="36"/>
      <c r="Q12" s="83"/>
      <c r="R12" s="39"/>
      <c r="S12" s="36"/>
      <c r="T12" s="36"/>
      <c r="U12" s="84"/>
      <c r="V12" s="84"/>
      <c r="W12" s="39"/>
      <c r="X12" s="39"/>
      <c r="Y12" s="39"/>
      <c r="Z12" s="39"/>
    </row>
    <row r="13" spans="3:26" ht="17" thickBot="1" x14ac:dyDescent="0.25">
      <c r="C13" s="301" t="s">
        <v>62</v>
      </c>
      <c r="D13" s="302"/>
      <c r="I13" s="301" t="s">
        <v>20</v>
      </c>
      <c r="J13" s="302"/>
      <c r="P13" s="36"/>
      <c r="Q13" s="83"/>
      <c r="R13" s="39"/>
      <c r="S13" s="36"/>
      <c r="T13" s="36"/>
      <c r="U13" s="84"/>
      <c r="V13" s="84"/>
      <c r="W13" s="39"/>
      <c r="X13" s="39"/>
      <c r="Y13" s="39"/>
      <c r="Z13" s="39"/>
    </row>
    <row r="14" spans="3:26" ht="17" thickBot="1" x14ac:dyDescent="0.25">
      <c r="C14" s="299" t="s">
        <v>406</v>
      </c>
      <c r="D14" s="300"/>
      <c r="F14" s="301" t="s">
        <v>21</v>
      </c>
      <c r="G14" s="302"/>
      <c r="I14" s="312" t="s">
        <v>397</v>
      </c>
      <c r="J14" s="300"/>
      <c r="P14" s="36"/>
      <c r="Q14" s="83"/>
      <c r="R14" s="39"/>
      <c r="S14" s="36"/>
      <c r="T14" s="36"/>
      <c r="U14" s="84"/>
      <c r="V14" s="84"/>
      <c r="W14" s="39"/>
      <c r="X14" s="39"/>
      <c r="Y14" s="39"/>
      <c r="Z14" s="39"/>
    </row>
    <row r="15" spans="3:26" ht="17" thickBot="1" x14ac:dyDescent="0.25">
      <c r="C15" s="307" t="s">
        <v>407</v>
      </c>
      <c r="D15" s="308"/>
      <c r="F15" s="312" t="s">
        <v>406</v>
      </c>
      <c r="G15" s="300"/>
      <c r="I15" s="315" t="s">
        <v>399</v>
      </c>
      <c r="J15" s="308"/>
      <c r="L15" s="309" t="s">
        <v>9</v>
      </c>
      <c r="M15" s="310"/>
      <c r="N15" s="96" t="s">
        <v>22</v>
      </c>
      <c r="P15" s="36"/>
      <c r="Q15" s="83"/>
      <c r="R15" s="39"/>
      <c r="S15" s="36"/>
      <c r="T15" s="36"/>
      <c r="U15" s="84"/>
      <c r="V15" s="84"/>
      <c r="W15" s="39"/>
      <c r="X15" s="39"/>
      <c r="Y15" s="39"/>
      <c r="Z15" s="39"/>
    </row>
    <row r="16" spans="3:26" ht="17" thickBot="1" x14ac:dyDescent="0.25">
      <c r="C16" s="301" t="s">
        <v>63</v>
      </c>
      <c r="D16" s="302"/>
      <c r="F16" s="315" t="s">
        <v>399</v>
      </c>
      <c r="G16" s="308"/>
      <c r="L16" s="311" t="s">
        <v>397</v>
      </c>
      <c r="M16" s="304"/>
      <c r="N16" s="97" t="s">
        <v>431</v>
      </c>
      <c r="P16" s="36"/>
      <c r="Q16" s="83"/>
      <c r="R16" s="39"/>
      <c r="S16" s="36"/>
      <c r="T16" s="36"/>
      <c r="U16" s="84"/>
      <c r="V16" s="84"/>
      <c r="W16" s="39"/>
      <c r="X16" s="39"/>
      <c r="Y16" s="39"/>
      <c r="Z16" s="39"/>
    </row>
    <row r="17" spans="3:26" ht="15" thickBot="1" x14ac:dyDescent="0.2">
      <c r="C17" s="299" t="s">
        <v>399</v>
      </c>
      <c r="D17" s="300"/>
      <c r="L17" s="305" t="s">
        <v>404</v>
      </c>
      <c r="M17" s="306"/>
      <c r="N17" s="98" t="s">
        <v>432</v>
      </c>
      <c r="P17" s="36"/>
      <c r="Q17" s="83"/>
      <c r="R17" s="39"/>
      <c r="S17" s="36"/>
      <c r="T17" s="36"/>
      <c r="U17" s="84"/>
      <c r="V17" s="84"/>
      <c r="W17" s="39"/>
      <c r="X17" s="39"/>
      <c r="Y17" s="39"/>
      <c r="Z17" s="39"/>
    </row>
    <row r="18" spans="3:26" ht="15" thickBot="1" x14ac:dyDescent="0.2">
      <c r="C18" s="307" t="s">
        <v>402</v>
      </c>
      <c r="D18" s="308"/>
      <c r="P18" s="36"/>
      <c r="Q18" s="83"/>
      <c r="R18" s="39"/>
      <c r="S18" s="36"/>
      <c r="T18" s="36"/>
      <c r="U18" s="84"/>
      <c r="V18" s="84"/>
      <c r="W18" s="39"/>
      <c r="X18" s="39"/>
      <c r="Y18" s="39"/>
      <c r="Z18" s="39"/>
    </row>
    <row r="19" spans="3:26" ht="17" thickBot="1" x14ac:dyDescent="0.25">
      <c r="C19" s="301" t="s">
        <v>64</v>
      </c>
      <c r="D19" s="302"/>
      <c r="P19" s="36"/>
      <c r="Q19" s="83"/>
      <c r="R19" s="39"/>
      <c r="S19" s="36"/>
      <c r="T19" s="36"/>
      <c r="U19" s="84"/>
      <c r="V19" s="84"/>
      <c r="W19" s="39"/>
      <c r="X19" s="39"/>
      <c r="Y19" s="39"/>
      <c r="Z19" s="39"/>
    </row>
    <row r="20" spans="3:26" ht="17" thickBot="1" x14ac:dyDescent="0.25">
      <c r="C20" s="299" t="s">
        <v>400</v>
      </c>
      <c r="D20" s="300"/>
      <c r="L20" s="309" t="s">
        <v>25</v>
      </c>
      <c r="M20" s="310"/>
      <c r="N20" s="96" t="s">
        <v>22</v>
      </c>
      <c r="P20" s="36"/>
      <c r="Q20" s="83"/>
      <c r="R20" s="39"/>
      <c r="S20" s="36"/>
      <c r="T20" s="36"/>
      <c r="U20" s="84"/>
      <c r="V20" s="84"/>
      <c r="W20" s="39"/>
      <c r="X20" s="39"/>
      <c r="Y20" s="39"/>
      <c r="Z20" s="39"/>
    </row>
    <row r="21" spans="3:26" ht="17" thickBot="1" x14ac:dyDescent="0.25">
      <c r="C21" s="307" t="s">
        <v>403</v>
      </c>
      <c r="D21" s="308"/>
      <c r="F21" s="316" t="s">
        <v>23</v>
      </c>
      <c r="G21" s="317"/>
      <c r="L21" s="311" t="s">
        <v>399</v>
      </c>
      <c r="M21" s="304"/>
      <c r="N21" s="97" t="s">
        <v>0</v>
      </c>
      <c r="P21" s="36"/>
      <c r="Q21" s="83"/>
      <c r="R21" s="39"/>
      <c r="S21" s="36"/>
      <c r="T21" s="36"/>
      <c r="U21" s="84"/>
      <c r="V21" s="84"/>
      <c r="W21" s="39"/>
      <c r="X21" s="39"/>
      <c r="Y21" s="39"/>
      <c r="Z21" s="39"/>
    </row>
    <row r="22" spans="3:26" ht="17" thickBot="1" x14ac:dyDescent="0.25">
      <c r="C22" s="301" t="s">
        <v>65</v>
      </c>
      <c r="D22" s="302"/>
      <c r="F22" s="312" t="s">
        <v>400</v>
      </c>
      <c r="G22" s="300"/>
      <c r="I22" s="301" t="s">
        <v>24</v>
      </c>
      <c r="J22" s="302"/>
      <c r="L22" s="305" t="s">
        <v>398</v>
      </c>
      <c r="M22" s="306"/>
      <c r="N22" s="98" t="s">
        <v>1</v>
      </c>
      <c r="P22" s="36"/>
      <c r="Q22" s="83"/>
      <c r="R22" s="39"/>
      <c r="S22" s="36"/>
      <c r="T22" s="36"/>
      <c r="U22" s="84"/>
      <c r="V22" s="84"/>
      <c r="W22" s="39"/>
      <c r="X22" s="39"/>
      <c r="Y22" s="39"/>
      <c r="Z22" s="39"/>
    </row>
    <row r="23" spans="3:26" ht="14" thickBot="1" x14ac:dyDescent="0.2">
      <c r="C23" s="299" t="s">
        <v>404</v>
      </c>
      <c r="D23" s="300"/>
      <c r="F23" s="315" t="s">
        <v>404</v>
      </c>
      <c r="G23" s="308"/>
      <c r="I23" s="312" t="s">
        <v>404</v>
      </c>
      <c r="J23" s="300"/>
    </row>
    <row r="24" spans="3:26" ht="14" thickBot="1" x14ac:dyDescent="0.2">
      <c r="C24" s="307" t="s">
        <v>410</v>
      </c>
      <c r="D24" s="308"/>
      <c r="I24" s="315" t="s">
        <v>398</v>
      </c>
      <c r="J24" s="308"/>
    </row>
    <row r="25" spans="3:26" ht="17" thickBot="1" x14ac:dyDescent="0.25">
      <c r="C25" s="301" t="s">
        <v>66</v>
      </c>
      <c r="D25" s="302"/>
    </row>
    <row r="26" spans="3:26" ht="16" x14ac:dyDescent="0.2">
      <c r="C26" s="299" t="s">
        <v>409</v>
      </c>
      <c r="D26" s="300"/>
      <c r="F26" s="301" t="s">
        <v>26</v>
      </c>
      <c r="G26" s="302"/>
    </row>
    <row r="27" spans="3:26" ht="14" thickBot="1" x14ac:dyDescent="0.2">
      <c r="C27" s="307" t="s">
        <v>405</v>
      </c>
      <c r="D27" s="308"/>
      <c r="F27" s="312" t="s">
        <v>409</v>
      </c>
      <c r="G27" s="300"/>
    </row>
    <row r="28" spans="3:26" ht="17" thickBot="1" x14ac:dyDescent="0.25">
      <c r="C28" s="301" t="s">
        <v>67</v>
      </c>
      <c r="D28" s="302"/>
      <c r="F28" s="315" t="s">
        <v>398</v>
      </c>
      <c r="G28" s="308"/>
    </row>
    <row r="29" spans="3:26" x14ac:dyDescent="0.15">
      <c r="C29" s="299" t="s">
        <v>401</v>
      </c>
      <c r="D29" s="300"/>
    </row>
    <row r="30" spans="3:26" ht="14" thickBot="1" x14ac:dyDescent="0.2">
      <c r="C30" s="307" t="s">
        <v>398</v>
      </c>
      <c r="D30" s="308"/>
    </row>
  </sheetData>
  <mergeCells count="48">
    <mergeCell ref="C29:D29"/>
    <mergeCell ref="C30:D30"/>
    <mergeCell ref="C26:D26"/>
    <mergeCell ref="F26:G26"/>
    <mergeCell ref="C27:D27"/>
    <mergeCell ref="F27:G27"/>
    <mergeCell ref="C28:D28"/>
    <mergeCell ref="F28:G28"/>
    <mergeCell ref="C25:D25"/>
    <mergeCell ref="C21:D21"/>
    <mergeCell ref="F21:G21"/>
    <mergeCell ref="L21:M21"/>
    <mergeCell ref="C22:D22"/>
    <mergeCell ref="F22:G22"/>
    <mergeCell ref="I22:J22"/>
    <mergeCell ref="L22:M22"/>
    <mergeCell ref="C23:D23"/>
    <mergeCell ref="F23:G23"/>
    <mergeCell ref="I23:J23"/>
    <mergeCell ref="C24:D24"/>
    <mergeCell ref="I24:J24"/>
    <mergeCell ref="C17:D17"/>
    <mergeCell ref="L17:M17"/>
    <mergeCell ref="C18:D18"/>
    <mergeCell ref="C19:D19"/>
    <mergeCell ref="C20:D20"/>
    <mergeCell ref="L20:M20"/>
    <mergeCell ref="C15:D15"/>
    <mergeCell ref="F15:G15"/>
    <mergeCell ref="I15:J15"/>
    <mergeCell ref="L15:M15"/>
    <mergeCell ref="C16:D16"/>
    <mergeCell ref="F16:G16"/>
    <mergeCell ref="L16:M16"/>
    <mergeCell ref="C14:D14"/>
    <mergeCell ref="F14:G14"/>
    <mergeCell ref="I14:J14"/>
    <mergeCell ref="C7:D7"/>
    <mergeCell ref="C8:D8"/>
    <mergeCell ref="C9:D9"/>
    <mergeCell ref="F9:G9"/>
    <mergeCell ref="C10:D10"/>
    <mergeCell ref="F10:G10"/>
    <mergeCell ref="C11:D11"/>
    <mergeCell ref="F11:G11"/>
    <mergeCell ref="C12:D12"/>
    <mergeCell ref="C13:D13"/>
    <mergeCell ref="I13:J13"/>
  </mergeCells>
  <pageMargins left="0.7" right="0.7" top="0.75" bottom="0.75" header="0.3" footer="0.3"/>
  <pageSetup paperSize="9" scale="61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7202-8ED6-4B2C-B3F3-982EE19881CB}">
  <sheetPr>
    <pageSetUpPr fitToPage="1"/>
  </sheetPr>
  <dimension ref="D6:Y29"/>
  <sheetViews>
    <sheetView zoomScaleNormal="100" workbookViewId="0">
      <selection activeCell="F8" sqref="F8"/>
    </sheetView>
  </sheetViews>
  <sheetFormatPr baseColWidth="10" defaultColWidth="11.6640625" defaultRowHeight="13" x14ac:dyDescent="0.15"/>
  <cols>
    <col min="3" max="3" width="8.1640625" customWidth="1"/>
    <col min="4" max="4" width="17.83203125" customWidth="1"/>
    <col min="5" max="5" width="8.1640625" customWidth="1"/>
    <col min="6" max="6" width="17.83203125" customWidth="1"/>
    <col min="7" max="8" width="8.1640625" customWidth="1"/>
    <col min="9" max="9" width="17.83203125" customWidth="1"/>
    <col min="10" max="10" width="8.1640625" customWidth="1"/>
    <col min="11" max="11" width="17.83203125" customWidth="1"/>
    <col min="12" max="12" width="8.1640625" customWidth="1"/>
    <col min="13" max="13" width="17.83203125" customWidth="1"/>
    <col min="14" max="14" width="8.33203125" customWidth="1"/>
    <col min="15" max="15" width="17.83203125" style="95" customWidth="1"/>
    <col min="16" max="16" width="8.33203125" customWidth="1"/>
    <col min="17" max="17" width="17.83203125" customWidth="1"/>
    <col min="18" max="18" width="8.33203125" customWidth="1"/>
    <col min="19" max="19" width="17.83203125" customWidth="1"/>
  </cols>
  <sheetData>
    <row r="6" spans="4:25" ht="16" x14ac:dyDescent="0.2">
      <c r="D6" s="301" t="s">
        <v>61</v>
      </c>
      <c r="E6" s="302"/>
    </row>
    <row r="7" spans="4:25" ht="15" thickBot="1" x14ac:dyDescent="0.2">
      <c r="D7" s="299" t="s">
        <v>381</v>
      </c>
      <c r="E7" s="320"/>
      <c r="Q7" s="36"/>
      <c r="R7" s="36"/>
      <c r="S7" s="14"/>
      <c r="T7" s="88"/>
      <c r="U7" s="88"/>
      <c r="V7" s="89"/>
      <c r="W7" s="89"/>
      <c r="X7" s="89"/>
      <c r="Y7" s="89"/>
    </row>
    <row r="8" spans="4:25" ht="17" thickBot="1" x14ac:dyDescent="0.25">
      <c r="D8" s="307" t="s">
        <v>389</v>
      </c>
      <c r="E8" s="321"/>
      <c r="F8" s="290"/>
      <c r="G8" s="301" t="s">
        <v>19</v>
      </c>
      <c r="H8" s="302"/>
      <c r="Q8" s="36"/>
      <c r="R8" s="36"/>
      <c r="S8" s="14"/>
      <c r="T8" s="88"/>
      <c r="U8" s="88"/>
      <c r="V8" s="89"/>
      <c r="W8" s="89"/>
      <c r="X8" s="89"/>
      <c r="Y8" s="89"/>
    </row>
    <row r="9" spans="4:25" ht="16" x14ac:dyDescent="0.2">
      <c r="D9" s="301" t="s">
        <v>61</v>
      </c>
      <c r="E9" s="302"/>
      <c r="F9" s="290"/>
      <c r="G9" s="312" t="s">
        <v>381</v>
      </c>
      <c r="H9" s="300"/>
      <c r="Q9" s="36"/>
      <c r="R9" s="36"/>
      <c r="S9" s="39"/>
      <c r="T9" s="88"/>
      <c r="U9" s="88"/>
      <c r="V9" s="89"/>
      <c r="W9" s="89"/>
      <c r="X9" s="89"/>
      <c r="Y9" s="89"/>
    </row>
    <row r="10" spans="4:25" ht="15" thickBot="1" x14ac:dyDescent="0.2">
      <c r="D10" s="299" t="s">
        <v>387</v>
      </c>
      <c r="E10" s="320"/>
      <c r="G10" s="315" t="s">
        <v>387</v>
      </c>
      <c r="H10" s="308"/>
      <c r="Q10" s="36"/>
      <c r="R10" s="36"/>
      <c r="S10" s="14"/>
      <c r="T10" s="88"/>
      <c r="U10" s="88"/>
      <c r="V10" s="89"/>
      <c r="W10" s="89"/>
      <c r="X10" s="89"/>
      <c r="Y10" s="89"/>
    </row>
    <row r="11" spans="4:25" ht="15" thickBot="1" x14ac:dyDescent="0.2">
      <c r="D11" s="307" t="s">
        <v>394</v>
      </c>
      <c r="E11" s="321"/>
      <c r="Q11" s="36"/>
      <c r="R11" s="36"/>
      <c r="S11" s="14"/>
      <c r="T11" s="88"/>
      <c r="U11" s="88"/>
      <c r="V11" s="89"/>
      <c r="W11" s="89"/>
      <c r="X11" s="89"/>
      <c r="Y11" s="89"/>
    </row>
    <row r="12" spans="4:25" ht="17" thickBot="1" x14ac:dyDescent="0.25">
      <c r="D12" s="301" t="s">
        <v>62</v>
      </c>
      <c r="E12" s="302"/>
      <c r="J12" s="301" t="s">
        <v>20</v>
      </c>
      <c r="K12" s="302"/>
      <c r="Q12" s="36"/>
      <c r="R12" s="36"/>
      <c r="S12" s="39"/>
      <c r="T12" s="90"/>
      <c r="U12" s="90"/>
      <c r="V12" s="89"/>
      <c r="W12" s="89"/>
      <c r="X12" s="89"/>
      <c r="Y12" s="89"/>
    </row>
    <row r="13" spans="4:25" ht="17" thickBot="1" x14ac:dyDescent="0.25">
      <c r="D13" s="299" t="s">
        <v>385</v>
      </c>
      <c r="E13" s="320"/>
      <c r="G13" s="301" t="s">
        <v>21</v>
      </c>
      <c r="H13" s="302"/>
      <c r="J13" s="312" t="s">
        <v>381</v>
      </c>
      <c r="K13" s="300"/>
      <c r="Q13" s="36"/>
      <c r="R13" s="36"/>
      <c r="S13" s="14"/>
      <c r="T13" s="88"/>
      <c r="U13" s="88"/>
      <c r="V13" s="89"/>
      <c r="W13" s="89"/>
      <c r="X13" s="89"/>
      <c r="Y13" s="89"/>
    </row>
    <row r="14" spans="4:25" ht="17" thickBot="1" x14ac:dyDescent="0.25">
      <c r="D14" s="307" t="s">
        <v>393</v>
      </c>
      <c r="E14" s="321"/>
      <c r="G14" s="312" t="s">
        <v>385</v>
      </c>
      <c r="H14" s="300"/>
      <c r="J14" s="315" t="s">
        <v>383</v>
      </c>
      <c r="K14" s="308"/>
      <c r="M14" s="309" t="s">
        <v>9</v>
      </c>
      <c r="N14" s="310"/>
      <c r="O14" s="96" t="s">
        <v>22</v>
      </c>
      <c r="Q14" s="36"/>
      <c r="R14" s="36"/>
      <c r="S14" s="14"/>
      <c r="T14" s="88"/>
      <c r="U14" s="88"/>
      <c r="V14" s="89"/>
      <c r="W14" s="89"/>
      <c r="X14" s="89"/>
      <c r="Y14" s="89"/>
    </row>
    <row r="15" spans="4:25" ht="17" thickBot="1" x14ac:dyDescent="0.25">
      <c r="D15" s="301" t="s">
        <v>63</v>
      </c>
      <c r="E15" s="302"/>
      <c r="G15" s="315" t="s">
        <v>383</v>
      </c>
      <c r="H15" s="308"/>
      <c r="M15" s="311" t="s">
        <v>383</v>
      </c>
      <c r="N15" s="304"/>
      <c r="O15" s="97" t="s">
        <v>432</v>
      </c>
      <c r="Q15" s="36"/>
      <c r="R15" s="36"/>
      <c r="S15" s="39"/>
      <c r="T15" s="88"/>
      <c r="U15" s="88"/>
      <c r="V15" s="89"/>
      <c r="W15" s="89"/>
      <c r="X15" s="89"/>
      <c r="Y15" s="89"/>
    </row>
    <row r="16" spans="4:25" ht="15" thickBot="1" x14ac:dyDescent="0.2">
      <c r="D16" s="299" t="s">
        <v>383</v>
      </c>
      <c r="E16" s="320"/>
      <c r="M16" s="305" t="s">
        <v>382</v>
      </c>
      <c r="N16" s="306"/>
      <c r="O16" s="98" t="s">
        <v>431</v>
      </c>
      <c r="Q16" s="36"/>
      <c r="R16" s="36"/>
      <c r="S16" s="14"/>
      <c r="T16" s="88"/>
      <c r="U16" s="88"/>
      <c r="V16" s="89"/>
      <c r="W16" s="89"/>
      <c r="X16" s="89"/>
      <c r="Y16" s="89"/>
    </row>
    <row r="17" spans="4:25" ht="15" thickBot="1" x14ac:dyDescent="0.2">
      <c r="D17" s="307" t="s">
        <v>391</v>
      </c>
      <c r="E17" s="321"/>
      <c r="O17" s="99"/>
      <c r="Q17" s="36"/>
      <c r="R17" s="36"/>
      <c r="S17" s="14"/>
      <c r="T17" s="88"/>
      <c r="U17" s="88"/>
      <c r="V17" s="91"/>
      <c r="W17" s="91"/>
      <c r="X17" s="89"/>
      <c r="Y17" s="89"/>
    </row>
    <row r="18" spans="4:25" ht="17" thickBot="1" x14ac:dyDescent="0.25">
      <c r="D18" s="301" t="s">
        <v>64</v>
      </c>
      <c r="E18" s="302"/>
      <c r="O18" s="99"/>
      <c r="Q18" s="36"/>
      <c r="R18" s="36"/>
      <c r="S18" s="39"/>
      <c r="T18" s="88"/>
      <c r="U18" s="88"/>
      <c r="V18" s="89"/>
      <c r="W18" s="89"/>
      <c r="X18" s="89"/>
      <c r="Y18" s="89"/>
    </row>
    <row r="19" spans="4:25" ht="17" thickBot="1" x14ac:dyDescent="0.25">
      <c r="D19" s="299" t="s">
        <v>392</v>
      </c>
      <c r="E19" s="320"/>
      <c r="M19" s="309" t="s">
        <v>25</v>
      </c>
      <c r="N19" s="310"/>
      <c r="O19" s="96" t="s">
        <v>22</v>
      </c>
      <c r="Q19" s="36"/>
      <c r="R19" s="36"/>
      <c r="S19" s="14"/>
      <c r="T19" s="88"/>
      <c r="U19" s="88"/>
      <c r="V19" s="89"/>
      <c r="W19" s="89"/>
      <c r="X19" s="89"/>
      <c r="Y19" s="89"/>
    </row>
    <row r="20" spans="4:25" ht="17" thickBot="1" x14ac:dyDescent="0.25">
      <c r="D20" s="307" t="s">
        <v>384</v>
      </c>
      <c r="E20" s="321"/>
      <c r="G20" s="316" t="s">
        <v>23</v>
      </c>
      <c r="H20" s="317"/>
      <c r="M20" s="311" t="s">
        <v>381</v>
      </c>
      <c r="N20" s="304"/>
      <c r="O20" s="97" t="s">
        <v>0</v>
      </c>
      <c r="Q20" s="36"/>
      <c r="R20" s="36"/>
      <c r="S20" s="14"/>
      <c r="T20" s="88"/>
      <c r="U20" s="88"/>
      <c r="V20" s="89"/>
      <c r="W20" s="89"/>
      <c r="X20" s="89"/>
      <c r="Y20" s="89"/>
    </row>
    <row r="21" spans="4:25" ht="17" thickBot="1" x14ac:dyDescent="0.25">
      <c r="D21" s="301" t="s">
        <v>65</v>
      </c>
      <c r="E21" s="302"/>
      <c r="G21" s="312" t="s">
        <v>384</v>
      </c>
      <c r="H21" s="300"/>
      <c r="J21" s="301" t="s">
        <v>24</v>
      </c>
      <c r="K21" s="302"/>
      <c r="M21" s="305" t="s">
        <v>384</v>
      </c>
      <c r="N21" s="306"/>
      <c r="O21" s="98" t="s">
        <v>1</v>
      </c>
      <c r="Q21" s="36"/>
      <c r="R21" s="36"/>
      <c r="S21" s="39"/>
      <c r="T21" s="88"/>
      <c r="U21" s="88"/>
      <c r="V21" s="89"/>
      <c r="W21" s="89"/>
      <c r="X21" s="89"/>
      <c r="Y21" s="89"/>
    </row>
    <row r="22" spans="4:25" ht="15" thickBot="1" x14ac:dyDescent="0.2">
      <c r="D22" s="299" t="s">
        <v>386</v>
      </c>
      <c r="E22" s="300"/>
      <c r="G22" s="315" t="s">
        <v>429</v>
      </c>
      <c r="H22" s="308"/>
      <c r="J22" s="312" t="s">
        <v>384</v>
      </c>
      <c r="K22" s="300"/>
      <c r="Q22" s="36"/>
      <c r="R22" s="36"/>
      <c r="S22" s="14"/>
      <c r="T22" s="88"/>
      <c r="U22" s="88"/>
      <c r="V22" s="89"/>
      <c r="W22" s="89"/>
      <c r="X22" s="89"/>
      <c r="Y22" s="89"/>
    </row>
    <row r="23" spans="4:25" ht="14" thickBot="1" x14ac:dyDescent="0.2">
      <c r="D23" s="307" t="s">
        <v>395</v>
      </c>
      <c r="E23" s="308"/>
      <c r="J23" s="315" t="s">
        <v>382</v>
      </c>
      <c r="K23" s="308"/>
    </row>
    <row r="24" spans="4:25" ht="17" thickBot="1" x14ac:dyDescent="0.25">
      <c r="D24" s="301" t="s">
        <v>66</v>
      </c>
      <c r="E24" s="302"/>
    </row>
    <row r="25" spans="4:25" ht="16" x14ac:dyDescent="0.2">
      <c r="D25" s="299" t="s">
        <v>388</v>
      </c>
      <c r="E25" s="300"/>
      <c r="G25" s="301" t="s">
        <v>26</v>
      </c>
      <c r="H25" s="302"/>
    </row>
    <row r="26" spans="4:25" ht="14" thickBot="1" x14ac:dyDescent="0.2">
      <c r="D26" s="307" t="s">
        <v>396</v>
      </c>
      <c r="E26" s="308"/>
      <c r="G26" s="312" t="s">
        <v>396</v>
      </c>
      <c r="H26" s="300"/>
    </row>
    <row r="27" spans="4:25" ht="17" thickBot="1" x14ac:dyDescent="0.25">
      <c r="D27" s="301" t="s">
        <v>67</v>
      </c>
      <c r="E27" s="302"/>
      <c r="G27" s="315" t="s">
        <v>382</v>
      </c>
      <c r="H27" s="308"/>
    </row>
    <row r="28" spans="4:25" x14ac:dyDescent="0.15">
      <c r="D28" s="299" t="s">
        <v>390</v>
      </c>
      <c r="E28" s="300"/>
    </row>
    <row r="29" spans="4:25" ht="14" thickBot="1" x14ac:dyDescent="0.2">
      <c r="D29" s="307" t="s">
        <v>382</v>
      </c>
      <c r="E29" s="308"/>
    </row>
  </sheetData>
  <mergeCells count="48">
    <mergeCell ref="D28:E28"/>
    <mergeCell ref="D29:E29"/>
    <mergeCell ref="M21:N21"/>
    <mergeCell ref="D6:E6"/>
    <mergeCell ref="D7:E7"/>
    <mergeCell ref="D8:E8"/>
    <mergeCell ref="D10:E10"/>
    <mergeCell ref="D11:E11"/>
    <mergeCell ref="D9:E9"/>
    <mergeCell ref="G21:H21"/>
    <mergeCell ref="G25:H25"/>
    <mergeCell ref="G8:H8"/>
    <mergeCell ref="M14:N14"/>
    <mergeCell ref="M15:N15"/>
    <mergeCell ref="M16:N16"/>
    <mergeCell ref="J23:K23"/>
    <mergeCell ref="D15:E15"/>
    <mergeCell ref="D16:E16"/>
    <mergeCell ref="D17:E17"/>
    <mergeCell ref="J21:K21"/>
    <mergeCell ref="J22:K22"/>
    <mergeCell ref="M19:N19"/>
    <mergeCell ref="M20:N20"/>
    <mergeCell ref="G26:H26"/>
    <mergeCell ref="G27:H2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J12:K12"/>
    <mergeCell ref="J13:K13"/>
    <mergeCell ref="J14:K14"/>
    <mergeCell ref="G20:H20"/>
    <mergeCell ref="G22:H22"/>
    <mergeCell ref="G14:H14"/>
    <mergeCell ref="G15:H15"/>
    <mergeCell ref="G9:H9"/>
    <mergeCell ref="G10:H10"/>
    <mergeCell ref="D12:E12"/>
    <mergeCell ref="D13:E13"/>
    <mergeCell ref="D14:E14"/>
    <mergeCell ref="G13:H13"/>
  </mergeCells>
  <pageMargins left="0.7" right="0.7" top="0.75" bottom="0.75" header="0.3" footer="0.3"/>
  <pageSetup paperSize="9" scale="57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844E-6AD0-BF40-A57C-5B81C4CE446E}">
  <dimension ref="B1:Z69"/>
  <sheetViews>
    <sheetView topLeftCell="A2" zoomScale="111" workbookViewId="0">
      <selection activeCell="L32" sqref="L32"/>
    </sheetView>
  </sheetViews>
  <sheetFormatPr baseColWidth="10" defaultColWidth="8.83203125" defaultRowHeight="13" x14ac:dyDescent="0.15"/>
  <cols>
    <col min="2" max="2" width="9.83203125" customWidth="1"/>
    <col min="3" max="3" width="21.33203125" customWidth="1"/>
    <col min="4" max="4" width="25.83203125" customWidth="1"/>
    <col min="5" max="7" width="13.6640625" customWidth="1"/>
    <col min="8" max="10" width="16.33203125" style="14" customWidth="1"/>
    <col min="11" max="13" width="16.33203125" customWidth="1"/>
    <col min="14" max="15" width="6.5" customWidth="1"/>
    <col min="16" max="26" width="16.33203125" customWidth="1"/>
  </cols>
  <sheetData>
    <row r="1" spans="2:26" x14ac:dyDescent="0.15">
      <c r="C1" s="35"/>
      <c r="D1" s="35"/>
      <c r="E1" s="35"/>
      <c r="F1" s="35"/>
      <c r="G1" s="35"/>
      <c r="H1" s="40" t="s">
        <v>54</v>
      </c>
      <c r="I1" s="40" t="s">
        <v>54</v>
      </c>
      <c r="J1" s="40" t="s">
        <v>54</v>
      </c>
      <c r="K1" s="40" t="s">
        <v>54</v>
      </c>
      <c r="L1" s="40"/>
      <c r="M1" s="40"/>
      <c r="N1" s="35"/>
      <c r="O1" s="35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2:26" ht="14" x14ac:dyDescent="0.15">
      <c r="B2" s="38" t="s">
        <v>57</v>
      </c>
      <c r="C2" s="38" t="s">
        <v>41</v>
      </c>
      <c r="D2" s="38" t="s">
        <v>42</v>
      </c>
      <c r="E2" s="38" t="s">
        <v>45</v>
      </c>
      <c r="F2" s="38" t="s">
        <v>44</v>
      </c>
      <c r="G2" s="38" t="s">
        <v>46</v>
      </c>
      <c r="H2" s="38" t="s">
        <v>58</v>
      </c>
      <c r="I2" s="38" t="s">
        <v>59</v>
      </c>
      <c r="J2" s="38" t="s">
        <v>60</v>
      </c>
      <c r="K2" s="38" t="s">
        <v>433</v>
      </c>
      <c r="L2" s="38"/>
      <c r="M2" s="38"/>
      <c r="N2" s="36"/>
      <c r="O2" s="36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2:26" ht="14" x14ac:dyDescent="0.15">
      <c r="B3" s="14">
        <v>2</v>
      </c>
      <c r="C3" s="14" t="s">
        <v>212</v>
      </c>
      <c r="D3" s="14" t="s">
        <v>213</v>
      </c>
      <c r="E3" s="14" t="s">
        <v>104</v>
      </c>
      <c r="F3" s="39">
        <v>2018</v>
      </c>
      <c r="G3" s="37" t="s">
        <v>227</v>
      </c>
      <c r="H3" s="104">
        <v>49.41</v>
      </c>
      <c r="I3" s="39">
        <v>31.41</v>
      </c>
      <c r="J3" s="104">
        <f t="shared" ref="J3:J34" si="0">MIN(H3:I3)</f>
        <v>31.41</v>
      </c>
      <c r="K3" s="39" t="s">
        <v>367</v>
      </c>
      <c r="L3" s="39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5"/>
    </row>
    <row r="4" spans="2:26" ht="14" x14ac:dyDescent="0.15">
      <c r="B4" s="14">
        <v>3</v>
      </c>
      <c r="C4" s="39" t="s">
        <v>129</v>
      </c>
      <c r="D4" s="39" t="s">
        <v>223</v>
      </c>
      <c r="E4" s="14" t="s">
        <v>100</v>
      </c>
      <c r="F4" s="39">
        <v>2017</v>
      </c>
      <c r="G4" s="37" t="s">
        <v>227</v>
      </c>
      <c r="H4" s="104">
        <v>20.079999999999998</v>
      </c>
      <c r="I4" s="104">
        <v>19.899999999999999</v>
      </c>
      <c r="J4" s="104">
        <f t="shared" si="0"/>
        <v>19.899999999999999</v>
      </c>
      <c r="K4" s="39" t="s">
        <v>367</v>
      </c>
      <c r="M4" s="39"/>
      <c r="N4" s="35"/>
      <c r="O4" s="35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ht="14" x14ac:dyDescent="0.15">
      <c r="B5" s="14">
        <v>7</v>
      </c>
      <c r="C5" s="14" t="s">
        <v>169</v>
      </c>
      <c r="D5" s="39" t="s">
        <v>434</v>
      </c>
      <c r="E5" s="14" t="s">
        <v>100</v>
      </c>
      <c r="F5" s="39">
        <v>2014</v>
      </c>
      <c r="G5" s="37" t="s">
        <v>227</v>
      </c>
      <c r="H5" s="104">
        <v>20.190000000000001</v>
      </c>
      <c r="I5" s="39">
        <v>20.52</v>
      </c>
      <c r="J5" s="104">
        <f t="shared" si="0"/>
        <v>20.190000000000001</v>
      </c>
      <c r="K5" s="39" t="s">
        <v>367</v>
      </c>
      <c r="L5" s="39"/>
      <c r="M5" s="39"/>
      <c r="N5" s="35"/>
      <c r="O5" s="35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2:26" ht="14" x14ac:dyDescent="0.15">
      <c r="B6" s="14">
        <v>9</v>
      </c>
      <c r="C6" s="14" t="s">
        <v>117</v>
      </c>
      <c r="D6" s="14" t="s">
        <v>118</v>
      </c>
      <c r="E6" s="14" t="s">
        <v>104</v>
      </c>
      <c r="F6" s="39">
        <v>2016</v>
      </c>
      <c r="G6" s="37" t="s">
        <v>227</v>
      </c>
      <c r="H6" s="104">
        <v>22.95</v>
      </c>
      <c r="I6" s="39">
        <v>24.03</v>
      </c>
      <c r="J6" s="104">
        <f t="shared" si="0"/>
        <v>22.95</v>
      </c>
      <c r="K6" s="39" t="s">
        <v>367</v>
      </c>
      <c r="L6" s="39"/>
      <c r="M6" s="39"/>
      <c r="N6" s="35"/>
      <c r="O6" s="35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2:26" ht="14" x14ac:dyDescent="0.15">
      <c r="B7" s="14">
        <v>10</v>
      </c>
      <c r="C7" s="14" t="s">
        <v>208</v>
      </c>
      <c r="D7" s="14" t="s">
        <v>209</v>
      </c>
      <c r="E7" s="14" t="s">
        <v>100</v>
      </c>
      <c r="F7" s="39">
        <v>2016</v>
      </c>
      <c r="G7" s="37" t="s">
        <v>227</v>
      </c>
      <c r="H7" s="104">
        <v>24.65</v>
      </c>
      <c r="I7" s="39">
        <v>24.29</v>
      </c>
      <c r="J7" s="104">
        <f t="shared" si="0"/>
        <v>24.29</v>
      </c>
      <c r="K7" s="39" t="s">
        <v>367</v>
      </c>
      <c r="L7" s="39"/>
      <c r="M7" s="39"/>
      <c r="N7" s="35"/>
      <c r="O7" s="35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14" x14ac:dyDescent="0.15">
      <c r="B8" s="14">
        <v>11</v>
      </c>
      <c r="C8" s="14" t="s">
        <v>210</v>
      </c>
      <c r="D8" s="14" t="s">
        <v>211</v>
      </c>
      <c r="E8" s="14" t="s">
        <v>100</v>
      </c>
      <c r="F8" s="39">
        <v>2016</v>
      </c>
      <c r="G8" s="37" t="s">
        <v>227</v>
      </c>
      <c r="H8" s="104">
        <v>27.45</v>
      </c>
      <c r="I8" s="104">
        <v>29.33</v>
      </c>
      <c r="J8" s="104">
        <f t="shared" si="0"/>
        <v>27.45</v>
      </c>
      <c r="K8" s="39" t="s">
        <v>367</v>
      </c>
      <c r="L8" s="39"/>
      <c r="M8" s="39"/>
      <c r="N8" s="35"/>
      <c r="O8" s="35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2:26" ht="14" x14ac:dyDescent="0.15">
      <c r="B9" s="14">
        <v>13</v>
      </c>
      <c r="C9" s="14" t="s">
        <v>157</v>
      </c>
      <c r="D9" s="14" t="s">
        <v>158</v>
      </c>
      <c r="E9" s="14" t="s">
        <v>104</v>
      </c>
      <c r="F9" s="39">
        <v>2015</v>
      </c>
      <c r="G9" s="37" t="s">
        <v>227</v>
      </c>
      <c r="H9" s="104">
        <v>22.18</v>
      </c>
      <c r="I9" s="104">
        <v>22.9</v>
      </c>
      <c r="J9" s="104">
        <f t="shared" si="0"/>
        <v>22.18</v>
      </c>
      <c r="K9" s="39" t="s">
        <v>367</v>
      </c>
      <c r="L9" s="39"/>
      <c r="M9" s="39"/>
      <c r="N9" s="35"/>
      <c r="O9" s="35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2:26" ht="14" x14ac:dyDescent="0.15">
      <c r="B10" s="14">
        <v>16</v>
      </c>
      <c r="C10" s="14" t="s">
        <v>131</v>
      </c>
      <c r="D10" s="14" t="s">
        <v>130</v>
      </c>
      <c r="E10" s="14" t="s">
        <v>104</v>
      </c>
      <c r="F10" s="39">
        <v>2015</v>
      </c>
      <c r="G10" s="37" t="s">
        <v>227</v>
      </c>
      <c r="H10" s="104">
        <v>19.440000000000001</v>
      </c>
      <c r="I10" s="104">
        <v>19.649999999999999</v>
      </c>
      <c r="J10" s="104">
        <f t="shared" si="0"/>
        <v>19.440000000000001</v>
      </c>
      <c r="K10" s="39" t="s">
        <v>367</v>
      </c>
      <c r="L10" s="39"/>
      <c r="M10" s="39"/>
      <c r="N10" s="35"/>
      <c r="O10" s="35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2:26" ht="14" x14ac:dyDescent="0.15">
      <c r="B11" s="14">
        <v>17</v>
      </c>
      <c r="C11" s="14" t="s">
        <v>183</v>
      </c>
      <c r="D11" s="14" t="s">
        <v>184</v>
      </c>
      <c r="E11" s="14" t="s">
        <v>104</v>
      </c>
      <c r="F11" s="39">
        <v>2015</v>
      </c>
      <c r="G11" s="37" t="s">
        <v>227</v>
      </c>
      <c r="H11" s="104">
        <v>24.18</v>
      </c>
      <c r="I11" s="104">
        <v>24.14</v>
      </c>
      <c r="J11" s="104">
        <f t="shared" si="0"/>
        <v>24.14</v>
      </c>
      <c r="K11" s="39" t="s">
        <v>367</v>
      </c>
      <c r="L11" s="39"/>
      <c r="M11" s="39"/>
      <c r="N11" s="35"/>
      <c r="O11" s="35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2:26" ht="14" x14ac:dyDescent="0.15">
      <c r="B12" s="14">
        <v>18</v>
      </c>
      <c r="C12" s="14" t="s">
        <v>181</v>
      </c>
      <c r="D12" s="14" t="s">
        <v>185</v>
      </c>
      <c r="E12" s="14" t="s">
        <v>100</v>
      </c>
      <c r="F12" s="39">
        <v>2015</v>
      </c>
      <c r="G12" s="37" t="s">
        <v>227</v>
      </c>
      <c r="H12" s="104">
        <v>19.93</v>
      </c>
      <c r="I12" s="104">
        <v>19.88</v>
      </c>
      <c r="J12" s="104">
        <f t="shared" si="0"/>
        <v>19.88</v>
      </c>
      <c r="K12" s="39" t="s">
        <v>367</v>
      </c>
      <c r="L12" s="39"/>
      <c r="M12" s="39"/>
      <c r="N12" s="35"/>
      <c r="O12" s="35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2:26" ht="14" x14ac:dyDescent="0.15">
      <c r="B13" s="14">
        <v>20</v>
      </c>
      <c r="C13" s="14" t="s">
        <v>115</v>
      </c>
      <c r="D13" s="14" t="s">
        <v>116</v>
      </c>
      <c r="E13" s="14" t="s">
        <v>104</v>
      </c>
      <c r="F13" s="39">
        <v>2015</v>
      </c>
      <c r="G13" s="37" t="s">
        <v>227</v>
      </c>
      <c r="H13" s="104">
        <v>24.39</v>
      </c>
      <c r="I13" s="104">
        <v>65.2</v>
      </c>
      <c r="J13" s="104">
        <f t="shared" si="0"/>
        <v>24.39</v>
      </c>
      <c r="K13" s="39" t="s">
        <v>367</v>
      </c>
      <c r="L13" s="39"/>
      <c r="M13" s="39"/>
      <c r="N13" s="35"/>
      <c r="O13" s="35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2:26" ht="14" x14ac:dyDescent="0.15">
      <c r="B14" s="14">
        <v>21</v>
      </c>
      <c r="C14" s="14" t="s">
        <v>164</v>
      </c>
      <c r="D14" s="14" t="s">
        <v>165</v>
      </c>
      <c r="E14" s="14" t="s">
        <v>104</v>
      </c>
      <c r="F14" s="39">
        <v>2014</v>
      </c>
      <c r="G14" s="37" t="s">
        <v>227</v>
      </c>
      <c r="H14" s="104">
        <v>25.39</v>
      </c>
      <c r="I14" s="39">
        <v>25.29</v>
      </c>
      <c r="J14" s="104">
        <f t="shared" si="0"/>
        <v>25.29</v>
      </c>
      <c r="K14" s="39" t="s">
        <v>368</v>
      </c>
      <c r="L14" s="39"/>
      <c r="M14" s="39"/>
      <c r="N14" s="35"/>
      <c r="O14" s="35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2:26" ht="14" x14ac:dyDescent="0.15">
      <c r="B15" s="14">
        <v>22</v>
      </c>
      <c r="C15" s="14" t="s">
        <v>167</v>
      </c>
      <c r="D15" s="14" t="s">
        <v>168</v>
      </c>
      <c r="E15" s="14" t="s">
        <v>100</v>
      </c>
      <c r="F15" s="39">
        <v>2014</v>
      </c>
      <c r="G15" s="37" t="s">
        <v>227</v>
      </c>
      <c r="H15" s="104">
        <v>19</v>
      </c>
      <c r="I15" s="104">
        <v>19.91</v>
      </c>
      <c r="J15" s="104">
        <f t="shared" si="0"/>
        <v>19</v>
      </c>
      <c r="K15" s="39" t="s">
        <v>367</v>
      </c>
      <c r="L15" s="39"/>
      <c r="M15" s="39"/>
      <c r="N15" s="35"/>
      <c r="O15" s="35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2:26" ht="14" x14ac:dyDescent="0.15">
      <c r="B16" s="14">
        <v>24</v>
      </c>
      <c r="C16" s="14" t="s">
        <v>181</v>
      </c>
      <c r="D16" s="14" t="s">
        <v>182</v>
      </c>
      <c r="E16" s="14" t="s">
        <v>100</v>
      </c>
      <c r="F16" s="39">
        <v>2014</v>
      </c>
      <c r="G16" s="37" t="s">
        <v>227</v>
      </c>
      <c r="H16" s="104">
        <v>19.72</v>
      </c>
      <c r="I16" s="104">
        <v>19.649999999999999</v>
      </c>
      <c r="J16" s="104">
        <f t="shared" si="0"/>
        <v>19.649999999999999</v>
      </c>
      <c r="K16" s="39" t="s">
        <v>367</v>
      </c>
      <c r="L16" s="39"/>
      <c r="M16" s="39"/>
      <c r="N16" s="35"/>
      <c r="O16" s="35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14" x14ac:dyDescent="0.15">
      <c r="B17" s="14">
        <v>25</v>
      </c>
      <c r="C17" s="14" t="s">
        <v>125</v>
      </c>
      <c r="D17" s="14" t="s">
        <v>126</v>
      </c>
      <c r="E17" s="14" t="s">
        <v>100</v>
      </c>
      <c r="F17" s="39">
        <v>2014</v>
      </c>
      <c r="G17" s="37" t="s">
        <v>227</v>
      </c>
      <c r="H17" s="104">
        <v>20.37</v>
      </c>
      <c r="I17" s="104">
        <v>20.25</v>
      </c>
      <c r="J17" s="104">
        <f t="shared" si="0"/>
        <v>20.25</v>
      </c>
      <c r="K17" s="39" t="s">
        <v>367</v>
      </c>
      <c r="L17" s="39"/>
      <c r="M17" s="39"/>
      <c r="N17" s="35"/>
      <c r="O17" s="35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14" x14ac:dyDescent="0.15">
      <c r="B18" s="14">
        <v>27</v>
      </c>
      <c r="C18" s="14" t="s">
        <v>198</v>
      </c>
      <c r="D18" s="14" t="s">
        <v>199</v>
      </c>
      <c r="E18" s="14" t="s">
        <v>100</v>
      </c>
      <c r="F18" s="39">
        <v>2014</v>
      </c>
      <c r="G18" s="37" t="s">
        <v>227</v>
      </c>
      <c r="H18" s="104">
        <v>23.15</v>
      </c>
      <c r="I18" s="104">
        <v>22.8</v>
      </c>
      <c r="J18" s="104">
        <f t="shared" si="0"/>
        <v>22.8</v>
      </c>
      <c r="K18" s="39" t="s">
        <v>367</v>
      </c>
      <c r="L18" s="39"/>
      <c r="M18" s="39"/>
      <c r="N18" s="35"/>
      <c r="O18" s="35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14" x14ac:dyDescent="0.15">
      <c r="B19" s="14">
        <v>30</v>
      </c>
      <c r="C19" s="14" t="s">
        <v>145</v>
      </c>
      <c r="D19" s="14" t="s">
        <v>143</v>
      </c>
      <c r="E19" s="14" t="s">
        <v>104</v>
      </c>
      <c r="F19" s="39">
        <v>2013</v>
      </c>
      <c r="G19" s="37" t="s">
        <v>227</v>
      </c>
      <c r="H19" s="104">
        <v>19.79</v>
      </c>
      <c r="I19" s="104">
        <v>20.72</v>
      </c>
      <c r="J19" s="104">
        <f t="shared" si="0"/>
        <v>19.79</v>
      </c>
      <c r="K19" s="39" t="s">
        <v>367</v>
      </c>
      <c r="L19" s="39"/>
      <c r="M19" s="39"/>
      <c r="N19" s="35"/>
      <c r="O19" s="35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26" ht="14" x14ac:dyDescent="0.15">
      <c r="B20" s="14">
        <v>31</v>
      </c>
      <c r="C20" s="14" t="s">
        <v>147</v>
      </c>
      <c r="D20" s="14" t="s">
        <v>148</v>
      </c>
      <c r="E20" s="14" t="s">
        <v>100</v>
      </c>
      <c r="F20" s="39">
        <v>2013</v>
      </c>
      <c r="G20" s="37" t="s">
        <v>227</v>
      </c>
      <c r="H20" s="104">
        <v>23.23</v>
      </c>
      <c r="I20" s="39">
        <v>23.07</v>
      </c>
      <c r="J20" s="104">
        <f t="shared" si="0"/>
        <v>23.07</v>
      </c>
      <c r="K20" s="39" t="s">
        <v>368</v>
      </c>
      <c r="L20" s="39"/>
      <c r="M20" s="39"/>
      <c r="N20" s="35"/>
      <c r="O20" s="35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2:26" ht="14" x14ac:dyDescent="0.15">
      <c r="B21" s="14">
        <v>32</v>
      </c>
      <c r="C21" s="14" t="s">
        <v>123</v>
      </c>
      <c r="D21" s="14" t="s">
        <v>124</v>
      </c>
      <c r="E21" s="14" t="s">
        <v>104</v>
      </c>
      <c r="F21" s="39">
        <v>2013</v>
      </c>
      <c r="G21" s="37" t="s">
        <v>227</v>
      </c>
      <c r="H21" s="104">
        <v>17.29</v>
      </c>
      <c r="I21" s="104">
        <v>17.66</v>
      </c>
      <c r="J21" s="104">
        <f t="shared" si="0"/>
        <v>17.29</v>
      </c>
      <c r="K21" s="39" t="s">
        <v>367</v>
      </c>
      <c r="L21" s="39"/>
      <c r="M21" s="39"/>
      <c r="N21" s="35"/>
      <c r="O21" s="35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2:26" ht="14" x14ac:dyDescent="0.15">
      <c r="B22" s="14">
        <v>33</v>
      </c>
      <c r="C22" s="14" t="s">
        <v>132</v>
      </c>
      <c r="D22" s="14" t="s">
        <v>130</v>
      </c>
      <c r="E22" s="14" t="s">
        <v>100</v>
      </c>
      <c r="F22" s="39">
        <v>2013</v>
      </c>
      <c r="G22" s="37" t="s">
        <v>227</v>
      </c>
      <c r="H22" s="104">
        <v>17.84</v>
      </c>
      <c r="I22" s="104">
        <v>17.88</v>
      </c>
      <c r="J22" s="104">
        <f t="shared" si="0"/>
        <v>17.84</v>
      </c>
      <c r="K22" s="39" t="s">
        <v>367</v>
      </c>
      <c r="L22" s="39"/>
      <c r="M22" s="39"/>
      <c r="N22" s="35"/>
      <c r="O22" s="35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2:26" ht="14" x14ac:dyDescent="0.15">
      <c r="B23" s="14">
        <v>34</v>
      </c>
      <c r="C23" s="14" t="s">
        <v>119</v>
      </c>
      <c r="D23" s="14" t="s">
        <v>118</v>
      </c>
      <c r="E23" s="14" t="s">
        <v>100</v>
      </c>
      <c r="F23" s="39">
        <v>2013</v>
      </c>
      <c r="G23" s="37" t="s">
        <v>227</v>
      </c>
      <c r="H23" s="104">
        <v>20.149999999999999</v>
      </c>
      <c r="I23" s="104">
        <v>20.23</v>
      </c>
      <c r="J23" s="104">
        <f t="shared" si="0"/>
        <v>20.149999999999999</v>
      </c>
      <c r="K23" s="39" t="s">
        <v>367</v>
      </c>
      <c r="L23" s="39"/>
      <c r="M23" s="39"/>
      <c r="N23" s="35"/>
      <c r="O23" s="35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2:26" ht="14" x14ac:dyDescent="0.15">
      <c r="B24" s="14">
        <v>35</v>
      </c>
      <c r="C24" s="14" t="s">
        <v>115</v>
      </c>
      <c r="D24" s="14" t="s">
        <v>156</v>
      </c>
      <c r="E24" s="14" t="s">
        <v>104</v>
      </c>
      <c r="F24" s="39">
        <v>2013</v>
      </c>
      <c r="G24" s="37" t="s">
        <v>227</v>
      </c>
      <c r="H24" s="104">
        <v>19.600000000000001</v>
      </c>
      <c r="I24" s="104">
        <v>20.07</v>
      </c>
      <c r="J24" s="104">
        <f t="shared" si="0"/>
        <v>19.600000000000001</v>
      </c>
      <c r="K24" s="39" t="s">
        <v>367</v>
      </c>
      <c r="L24" s="39"/>
      <c r="M24" s="39"/>
      <c r="N24" s="35"/>
      <c r="O24" s="35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2:26" ht="14" x14ac:dyDescent="0.15">
      <c r="B25" s="14">
        <v>36</v>
      </c>
      <c r="C25" s="14" t="s">
        <v>107</v>
      </c>
      <c r="D25" s="14" t="s">
        <v>108</v>
      </c>
      <c r="E25" s="14" t="s">
        <v>100</v>
      </c>
      <c r="F25" s="39">
        <v>2013</v>
      </c>
      <c r="G25" s="37" t="s">
        <v>227</v>
      </c>
      <c r="H25" s="104">
        <v>23.35</v>
      </c>
      <c r="I25" s="104">
        <v>23.14</v>
      </c>
      <c r="J25" s="104">
        <f t="shared" si="0"/>
        <v>23.14</v>
      </c>
      <c r="K25" s="39" t="s">
        <v>367</v>
      </c>
      <c r="L25" s="39"/>
      <c r="M25" s="39"/>
      <c r="N25" s="35"/>
      <c r="O25" s="35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2:26" ht="14" x14ac:dyDescent="0.15">
      <c r="B26" s="14">
        <v>38</v>
      </c>
      <c r="C26" s="14" t="s">
        <v>200</v>
      </c>
      <c r="D26" s="14" t="s">
        <v>201</v>
      </c>
      <c r="E26" s="14" t="s">
        <v>104</v>
      </c>
      <c r="F26" s="39">
        <v>2013</v>
      </c>
      <c r="G26" s="37" t="s">
        <v>227</v>
      </c>
      <c r="H26" s="104">
        <v>24.18</v>
      </c>
      <c r="I26" s="104">
        <v>23.39</v>
      </c>
      <c r="J26" s="104">
        <f t="shared" si="0"/>
        <v>23.39</v>
      </c>
      <c r="K26" s="39" t="s">
        <v>367</v>
      </c>
      <c r="L26" s="39"/>
      <c r="M26" s="39"/>
      <c r="N26" s="35"/>
      <c r="O26" s="35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14" x14ac:dyDescent="0.15">
      <c r="B27" s="14">
        <v>39</v>
      </c>
      <c r="C27" s="14" t="s">
        <v>127</v>
      </c>
      <c r="D27" s="14" t="s">
        <v>128</v>
      </c>
      <c r="E27" s="14" t="s">
        <v>100</v>
      </c>
      <c r="F27" s="39">
        <v>2013</v>
      </c>
      <c r="G27" s="37" t="s">
        <v>227</v>
      </c>
      <c r="H27" s="104">
        <v>40.26</v>
      </c>
      <c r="I27" s="39">
        <v>34.07</v>
      </c>
      <c r="J27" s="104">
        <f t="shared" si="0"/>
        <v>34.07</v>
      </c>
      <c r="K27" s="39" t="s">
        <v>368</v>
      </c>
      <c r="L27" s="39"/>
      <c r="M27" s="39"/>
      <c r="N27" s="35"/>
      <c r="O27" s="35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2:26" ht="14" x14ac:dyDescent="0.15">
      <c r="B28" s="14">
        <v>40</v>
      </c>
      <c r="C28" s="14" t="s">
        <v>169</v>
      </c>
      <c r="D28" s="14" t="s">
        <v>204</v>
      </c>
      <c r="E28" s="14" t="s">
        <v>100</v>
      </c>
      <c r="F28" s="39">
        <v>2013</v>
      </c>
      <c r="G28" s="37" t="s">
        <v>227</v>
      </c>
      <c r="H28" s="104">
        <v>19.690000000000001</v>
      </c>
      <c r="I28" s="104">
        <v>19.420000000000002</v>
      </c>
      <c r="J28" s="104">
        <f t="shared" si="0"/>
        <v>19.420000000000002</v>
      </c>
      <c r="K28" s="39" t="s">
        <v>367</v>
      </c>
      <c r="L28" s="39"/>
      <c r="M28" s="39"/>
      <c r="N28" s="35"/>
      <c r="O28" s="35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2:26" ht="14" x14ac:dyDescent="0.15">
      <c r="B29" s="14">
        <v>42</v>
      </c>
      <c r="C29" s="39" t="s">
        <v>221</v>
      </c>
      <c r="D29" s="39" t="s">
        <v>220</v>
      </c>
      <c r="E29" s="14" t="s">
        <v>100</v>
      </c>
      <c r="F29" s="39">
        <v>2012</v>
      </c>
      <c r="G29" s="37" t="s">
        <v>228</v>
      </c>
      <c r="H29" s="104">
        <v>18.91</v>
      </c>
      <c r="I29" s="104">
        <v>19.09</v>
      </c>
      <c r="J29" s="104">
        <f t="shared" si="0"/>
        <v>18.91</v>
      </c>
      <c r="K29" s="39" t="s">
        <v>367</v>
      </c>
      <c r="L29" s="39"/>
      <c r="M29" s="39"/>
      <c r="N29" s="35"/>
      <c r="O29" s="35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26" ht="14" x14ac:dyDescent="0.15">
      <c r="B30" s="14">
        <v>43</v>
      </c>
      <c r="C30" s="14" t="s">
        <v>142</v>
      </c>
      <c r="D30" s="14" t="s">
        <v>143</v>
      </c>
      <c r="E30" s="14" t="s">
        <v>100</v>
      </c>
      <c r="F30" s="39">
        <v>2012</v>
      </c>
      <c r="G30" s="37" t="s">
        <v>228</v>
      </c>
      <c r="H30" s="104">
        <v>19.7</v>
      </c>
      <c r="I30" s="104">
        <v>19.34</v>
      </c>
      <c r="J30" s="104">
        <f t="shared" si="0"/>
        <v>19.34</v>
      </c>
      <c r="K30" s="39" t="s">
        <v>367</v>
      </c>
      <c r="L30" s="39"/>
      <c r="M30" s="39"/>
      <c r="N30" s="35"/>
      <c r="O30" s="35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2:26" ht="14" x14ac:dyDescent="0.15">
      <c r="B31" s="14">
        <v>45</v>
      </c>
      <c r="C31" s="14" t="s">
        <v>151</v>
      </c>
      <c r="D31" s="14" t="s">
        <v>152</v>
      </c>
      <c r="E31" s="14" t="s">
        <v>100</v>
      </c>
      <c r="F31" s="39">
        <v>2012</v>
      </c>
      <c r="G31" s="37" t="s">
        <v>228</v>
      </c>
      <c r="H31" s="104">
        <v>18.420000000000002</v>
      </c>
      <c r="I31" s="104">
        <v>18.36</v>
      </c>
      <c r="J31" s="104">
        <f t="shared" si="0"/>
        <v>18.36</v>
      </c>
      <c r="K31" s="39" t="s">
        <v>367</v>
      </c>
      <c r="L31" s="39"/>
      <c r="M31" s="39"/>
      <c r="N31" s="35"/>
      <c r="O31" s="35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2:26" ht="14" x14ac:dyDescent="0.15">
      <c r="B32" s="14">
        <v>46</v>
      </c>
      <c r="C32" s="14" t="s">
        <v>153</v>
      </c>
      <c r="D32" s="14" t="s">
        <v>154</v>
      </c>
      <c r="E32" s="14" t="s">
        <v>104</v>
      </c>
      <c r="F32" s="39">
        <v>2012</v>
      </c>
      <c r="G32" s="37" t="s">
        <v>228</v>
      </c>
      <c r="H32" s="104">
        <v>22.84</v>
      </c>
      <c r="I32" s="104">
        <v>22.58</v>
      </c>
      <c r="J32" s="104">
        <f t="shared" si="0"/>
        <v>22.58</v>
      </c>
      <c r="K32" s="39" t="s">
        <v>367</v>
      </c>
      <c r="L32" s="39"/>
      <c r="M32" s="39"/>
      <c r="N32" s="35"/>
      <c r="O32" s="35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2:26" ht="14" x14ac:dyDescent="0.15">
      <c r="B33" s="14">
        <v>47</v>
      </c>
      <c r="C33" s="14" t="s">
        <v>159</v>
      </c>
      <c r="D33" s="14" t="s">
        <v>160</v>
      </c>
      <c r="E33" s="14" t="s">
        <v>104</v>
      </c>
      <c r="F33" s="39">
        <v>2012</v>
      </c>
      <c r="G33" s="37" t="s">
        <v>228</v>
      </c>
      <c r="H33" s="104">
        <v>19.329999999999998</v>
      </c>
      <c r="I33" s="104">
        <v>19.53</v>
      </c>
      <c r="J33" s="104">
        <f t="shared" si="0"/>
        <v>19.329999999999998</v>
      </c>
      <c r="K33" s="39" t="s">
        <v>367</v>
      </c>
      <c r="L33" s="39"/>
      <c r="M33" s="39"/>
      <c r="N33" s="35"/>
      <c r="O33" s="35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2:26" ht="14" x14ac:dyDescent="0.15">
      <c r="B34" s="14">
        <v>49</v>
      </c>
      <c r="C34" s="14" t="s">
        <v>171</v>
      </c>
      <c r="D34" s="14" t="s">
        <v>172</v>
      </c>
      <c r="E34" s="14" t="s">
        <v>100</v>
      </c>
      <c r="F34" s="39">
        <v>2012</v>
      </c>
      <c r="G34" s="37" t="s">
        <v>228</v>
      </c>
      <c r="H34" s="104">
        <v>23.91</v>
      </c>
      <c r="I34" s="39">
        <v>24.59</v>
      </c>
      <c r="J34" s="104">
        <f t="shared" si="0"/>
        <v>23.91</v>
      </c>
      <c r="K34" s="39" t="s">
        <v>368</v>
      </c>
      <c r="L34" s="39"/>
      <c r="M34" s="39"/>
      <c r="N34" s="35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2:26" ht="14" x14ac:dyDescent="0.15">
      <c r="B35" s="14">
        <v>50</v>
      </c>
      <c r="C35" s="14" t="s">
        <v>216</v>
      </c>
      <c r="D35" s="14" t="s">
        <v>217</v>
      </c>
      <c r="E35" s="14" t="s">
        <v>100</v>
      </c>
      <c r="F35" s="39">
        <v>2012</v>
      </c>
      <c r="G35" s="37" t="s">
        <v>228</v>
      </c>
      <c r="H35" s="104">
        <v>19.45</v>
      </c>
      <c r="I35" s="104">
        <v>19.47</v>
      </c>
      <c r="J35" s="104">
        <f t="shared" ref="J35:J54" si="1">MIN(H35:I35)</f>
        <v>19.45</v>
      </c>
      <c r="K35" s="39" t="s">
        <v>367</v>
      </c>
      <c r="L35" s="39"/>
      <c r="M35" s="39"/>
      <c r="N35" s="35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2:26" ht="14" x14ac:dyDescent="0.15">
      <c r="B36" s="14">
        <v>51</v>
      </c>
      <c r="C36" s="14" t="s">
        <v>138</v>
      </c>
      <c r="D36" s="14" t="s">
        <v>139</v>
      </c>
      <c r="E36" s="14" t="s">
        <v>100</v>
      </c>
      <c r="F36" s="39">
        <v>2011</v>
      </c>
      <c r="G36" s="37" t="s">
        <v>228</v>
      </c>
      <c r="H36" s="104">
        <v>18.63</v>
      </c>
      <c r="I36" s="104">
        <v>18.43</v>
      </c>
      <c r="J36" s="104">
        <f t="shared" si="1"/>
        <v>18.43</v>
      </c>
      <c r="K36" s="39" t="s">
        <v>367</v>
      </c>
      <c r="L36" s="39"/>
      <c r="M36" s="39"/>
      <c r="N36" s="35"/>
      <c r="O36" s="35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2:26" ht="14" x14ac:dyDescent="0.15">
      <c r="B37" s="14">
        <v>53</v>
      </c>
      <c r="C37" s="14" t="s">
        <v>144</v>
      </c>
      <c r="D37" s="14" t="s">
        <v>124</v>
      </c>
      <c r="E37" s="14" t="s">
        <v>100</v>
      </c>
      <c r="F37" s="39">
        <v>2011</v>
      </c>
      <c r="G37" s="37" t="s">
        <v>228</v>
      </c>
      <c r="H37" s="104">
        <v>16.96</v>
      </c>
      <c r="I37" s="104">
        <v>16.93</v>
      </c>
      <c r="J37" s="104">
        <f t="shared" si="1"/>
        <v>16.93</v>
      </c>
      <c r="K37" s="39" t="s">
        <v>367</v>
      </c>
      <c r="L37" s="39"/>
      <c r="M37" s="39"/>
      <c r="N37" s="35"/>
      <c r="O37" s="35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2:26" ht="14" x14ac:dyDescent="0.15">
      <c r="B38" s="14">
        <v>54</v>
      </c>
      <c r="C38" s="14" t="s">
        <v>149</v>
      </c>
      <c r="D38" s="14" t="s">
        <v>150</v>
      </c>
      <c r="E38" s="14" t="s">
        <v>100</v>
      </c>
      <c r="F38" s="39">
        <v>2011</v>
      </c>
      <c r="G38" s="37" t="s">
        <v>228</v>
      </c>
      <c r="H38" s="104">
        <v>18.239999999999998</v>
      </c>
      <c r="I38" s="104">
        <v>18.579999999999998</v>
      </c>
      <c r="J38" s="104">
        <f t="shared" si="1"/>
        <v>18.239999999999998</v>
      </c>
      <c r="K38" s="39" t="s">
        <v>367</v>
      </c>
      <c r="L38" s="39"/>
      <c r="M38" s="39"/>
      <c r="N38" s="35"/>
      <c r="O38" s="35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2:26" ht="14" x14ac:dyDescent="0.15">
      <c r="B39" s="14">
        <v>55</v>
      </c>
      <c r="C39" s="14" t="s">
        <v>161</v>
      </c>
      <c r="D39" s="14" t="s">
        <v>162</v>
      </c>
      <c r="E39" s="14" t="s">
        <v>100</v>
      </c>
      <c r="F39" s="39">
        <v>2011</v>
      </c>
      <c r="G39" s="37" t="s">
        <v>228</v>
      </c>
      <c r="H39" s="104">
        <v>18.46</v>
      </c>
      <c r="I39" s="104">
        <v>18.510000000000002</v>
      </c>
      <c r="J39" s="104">
        <f t="shared" si="1"/>
        <v>18.46</v>
      </c>
      <c r="K39" s="39" t="s">
        <v>367</v>
      </c>
      <c r="L39" s="39"/>
      <c r="M39" s="39"/>
      <c r="N39" s="35"/>
      <c r="O39" s="35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2:26" ht="14" x14ac:dyDescent="0.15">
      <c r="B40" s="14">
        <v>56</v>
      </c>
      <c r="C40" s="14" t="s">
        <v>186</v>
      </c>
      <c r="D40" s="14" t="s">
        <v>187</v>
      </c>
      <c r="E40" s="14" t="s">
        <v>100</v>
      </c>
      <c r="F40" s="39">
        <v>2011</v>
      </c>
      <c r="G40" s="37" t="s">
        <v>228</v>
      </c>
      <c r="H40" s="104">
        <v>25.3</v>
      </c>
      <c r="I40" s="39">
        <v>24.23</v>
      </c>
      <c r="J40" s="104">
        <f t="shared" si="1"/>
        <v>24.23</v>
      </c>
      <c r="K40" s="39" t="s">
        <v>368</v>
      </c>
      <c r="L40" s="39"/>
      <c r="M40" s="39"/>
      <c r="N40" s="35"/>
      <c r="O40" s="35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2:26" ht="14" x14ac:dyDescent="0.15">
      <c r="B41" s="14">
        <v>59</v>
      </c>
      <c r="C41" s="14" t="s">
        <v>98</v>
      </c>
      <c r="D41" s="14" t="s">
        <v>99</v>
      </c>
      <c r="E41" s="14" t="s">
        <v>100</v>
      </c>
      <c r="F41" s="39">
        <v>2010</v>
      </c>
      <c r="G41" s="37" t="s">
        <v>228</v>
      </c>
      <c r="H41" s="16">
        <v>17.34</v>
      </c>
      <c r="I41" s="16">
        <v>17.34</v>
      </c>
      <c r="J41" s="104">
        <f t="shared" si="1"/>
        <v>17.34</v>
      </c>
      <c r="K41" s="39" t="s">
        <v>367</v>
      </c>
      <c r="L41" s="39"/>
      <c r="M41" s="39"/>
      <c r="N41" s="35"/>
      <c r="O41" s="35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2:26" ht="14" x14ac:dyDescent="0.15">
      <c r="B42" s="14">
        <v>62</v>
      </c>
      <c r="C42" s="14" t="s">
        <v>101</v>
      </c>
      <c r="D42" s="14" t="s">
        <v>102</v>
      </c>
      <c r="E42" s="14" t="s">
        <v>100</v>
      </c>
      <c r="F42" s="39">
        <v>2009</v>
      </c>
      <c r="G42" s="37" t="s">
        <v>228</v>
      </c>
      <c r="H42" s="16">
        <v>22.44</v>
      </c>
      <c r="I42" s="14">
        <v>22.11</v>
      </c>
      <c r="J42" s="104">
        <f t="shared" si="1"/>
        <v>22.11</v>
      </c>
      <c r="K42" s="39" t="s">
        <v>368</v>
      </c>
      <c r="L42" s="39"/>
      <c r="M42" s="39"/>
      <c r="N42" s="35"/>
      <c r="O42" s="35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2:26" ht="14" x14ac:dyDescent="0.15">
      <c r="B43" s="14">
        <v>62</v>
      </c>
      <c r="C43" s="14" t="s">
        <v>101</v>
      </c>
      <c r="D43" s="14" t="s">
        <v>102</v>
      </c>
      <c r="E43" s="14" t="s">
        <v>100</v>
      </c>
      <c r="F43" s="39">
        <v>2009</v>
      </c>
      <c r="G43" s="37" t="s">
        <v>228</v>
      </c>
      <c r="H43" s="16">
        <v>16.100000000000001</v>
      </c>
      <c r="I43" s="16">
        <v>16.16</v>
      </c>
      <c r="J43" s="104">
        <f t="shared" si="1"/>
        <v>16.100000000000001</v>
      </c>
      <c r="K43" s="39" t="s">
        <v>367</v>
      </c>
      <c r="L43" s="39"/>
      <c r="M43" s="39"/>
      <c r="N43" s="35"/>
      <c r="O43" s="35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2:26" ht="14" x14ac:dyDescent="0.15">
      <c r="B44" s="14">
        <v>63</v>
      </c>
      <c r="C44" s="14" t="s">
        <v>135</v>
      </c>
      <c r="D44" s="14" t="s">
        <v>136</v>
      </c>
      <c r="E44" s="14" t="s">
        <v>104</v>
      </c>
      <c r="F44" s="39">
        <v>2009</v>
      </c>
      <c r="G44" s="37" t="s">
        <v>228</v>
      </c>
      <c r="H44" s="16">
        <v>17.41</v>
      </c>
      <c r="I44" s="16">
        <v>17.54</v>
      </c>
      <c r="J44" s="104">
        <f t="shared" si="1"/>
        <v>17.41</v>
      </c>
      <c r="K44" s="39" t="s">
        <v>367</v>
      </c>
      <c r="L44" s="39"/>
      <c r="M44" s="39"/>
      <c r="N44" s="35"/>
      <c r="O44" s="35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2:26" ht="14" x14ac:dyDescent="0.15">
      <c r="B45" s="14">
        <v>64</v>
      </c>
      <c r="C45" s="14" t="s">
        <v>117</v>
      </c>
      <c r="D45" s="14" t="s">
        <v>137</v>
      </c>
      <c r="E45" s="14" t="s">
        <v>104</v>
      </c>
      <c r="F45" s="39">
        <v>2009</v>
      </c>
      <c r="G45" s="37" t="s">
        <v>228</v>
      </c>
      <c r="H45" s="16">
        <v>17.28</v>
      </c>
      <c r="I45" s="16">
        <v>17.559999999999999</v>
      </c>
      <c r="J45" s="104">
        <f t="shared" si="1"/>
        <v>17.28</v>
      </c>
      <c r="K45" s="39" t="s">
        <v>367</v>
      </c>
      <c r="L45" s="39"/>
      <c r="M45" s="39"/>
      <c r="N45" s="35"/>
      <c r="O45" s="35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2:26" ht="14" x14ac:dyDescent="0.15">
      <c r="B46" s="14">
        <v>65</v>
      </c>
      <c r="C46" s="14" t="s">
        <v>146</v>
      </c>
      <c r="D46" s="39" t="s">
        <v>158</v>
      </c>
      <c r="E46" s="14" t="s">
        <v>100</v>
      </c>
      <c r="F46" s="39">
        <v>2009</v>
      </c>
      <c r="G46" s="37" t="s">
        <v>228</v>
      </c>
      <c r="H46" s="16">
        <v>17.059999999999999</v>
      </c>
      <c r="I46" s="16">
        <v>16.920000000000002</v>
      </c>
      <c r="J46" s="104">
        <f t="shared" si="1"/>
        <v>16.920000000000002</v>
      </c>
      <c r="K46" s="39" t="s">
        <v>367</v>
      </c>
      <c r="L46" s="39"/>
      <c r="M46" s="39"/>
      <c r="N46" s="35"/>
      <c r="O46" s="35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2:26" ht="14" x14ac:dyDescent="0.15">
      <c r="B47" s="14">
        <v>66</v>
      </c>
      <c r="C47" s="14" t="s">
        <v>147</v>
      </c>
      <c r="D47" s="14" t="s">
        <v>155</v>
      </c>
      <c r="E47" s="14" t="s">
        <v>100</v>
      </c>
      <c r="F47" s="39">
        <v>2009</v>
      </c>
      <c r="G47" s="37" t="s">
        <v>228</v>
      </c>
      <c r="H47" s="16">
        <v>21.4</v>
      </c>
      <c r="I47" s="16">
        <v>20.23</v>
      </c>
      <c r="J47" s="104">
        <f t="shared" si="1"/>
        <v>20.23</v>
      </c>
      <c r="K47" s="39" t="s">
        <v>367</v>
      </c>
      <c r="L47" s="39"/>
      <c r="M47" s="39"/>
      <c r="N47" s="35"/>
      <c r="O47" s="35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2:26" ht="14" x14ac:dyDescent="0.15">
      <c r="B48" s="14">
        <v>67</v>
      </c>
      <c r="C48" s="14" t="s">
        <v>121</v>
      </c>
      <c r="D48" s="14" t="s">
        <v>122</v>
      </c>
      <c r="E48" s="14" t="s">
        <v>100</v>
      </c>
      <c r="F48" s="39">
        <v>2009</v>
      </c>
      <c r="G48" s="37" t="s">
        <v>228</v>
      </c>
      <c r="H48" s="16">
        <v>17.41</v>
      </c>
      <c r="I48" s="16">
        <v>17.420000000000002</v>
      </c>
      <c r="J48" s="104">
        <f t="shared" si="1"/>
        <v>17.41</v>
      </c>
      <c r="K48" s="39" t="s">
        <v>367</v>
      </c>
      <c r="L48" s="39"/>
      <c r="M48" s="39"/>
      <c r="N48" s="35"/>
      <c r="O48" s="35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2:26" ht="14" x14ac:dyDescent="0.15">
      <c r="B49" s="14">
        <v>69</v>
      </c>
      <c r="C49" s="14" t="s">
        <v>105</v>
      </c>
      <c r="D49" s="14" t="s">
        <v>106</v>
      </c>
      <c r="E49" s="14" t="s">
        <v>100</v>
      </c>
      <c r="F49" s="39">
        <v>2008</v>
      </c>
      <c r="G49" s="37" t="s">
        <v>226</v>
      </c>
      <c r="H49" s="16">
        <v>17.5</v>
      </c>
      <c r="I49" s="16">
        <v>17.579999999999998</v>
      </c>
      <c r="J49" s="104">
        <f t="shared" si="1"/>
        <v>17.5</v>
      </c>
      <c r="K49" s="39" t="s">
        <v>367</v>
      </c>
      <c r="L49" s="39"/>
      <c r="M49" s="39"/>
      <c r="N49" s="35"/>
      <c r="O49" s="35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2:26" ht="14" x14ac:dyDescent="0.15">
      <c r="B50" s="14">
        <v>70</v>
      </c>
      <c r="C50" s="39" t="s">
        <v>146</v>
      </c>
      <c r="D50" s="39" t="s">
        <v>222</v>
      </c>
      <c r="E50" s="14" t="s">
        <v>100</v>
      </c>
      <c r="F50" s="39">
        <v>2008</v>
      </c>
      <c r="G50" s="37" t="s">
        <v>226</v>
      </c>
      <c r="H50" s="16">
        <v>18.54</v>
      </c>
      <c r="I50" s="16">
        <v>18.54</v>
      </c>
      <c r="J50" s="104">
        <f t="shared" si="1"/>
        <v>18.54</v>
      </c>
      <c r="K50" s="39" t="s">
        <v>367</v>
      </c>
      <c r="L50" s="39"/>
      <c r="M50" s="39"/>
      <c r="N50" s="35"/>
      <c r="O50" s="35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2:26" ht="14" x14ac:dyDescent="0.15">
      <c r="B51" s="14">
        <v>71</v>
      </c>
      <c r="C51" s="14" t="s">
        <v>133</v>
      </c>
      <c r="D51" s="14" t="s">
        <v>134</v>
      </c>
      <c r="E51" s="14" t="s">
        <v>104</v>
      </c>
      <c r="F51" s="39">
        <v>2006</v>
      </c>
      <c r="G51" s="37" t="s">
        <v>226</v>
      </c>
      <c r="H51" s="16">
        <v>18.11</v>
      </c>
      <c r="I51" s="16">
        <v>18.11</v>
      </c>
      <c r="J51" s="104">
        <f t="shared" si="1"/>
        <v>18.11</v>
      </c>
      <c r="K51" s="39" t="s">
        <v>367</v>
      </c>
      <c r="L51" s="39"/>
      <c r="M51" s="39"/>
      <c r="N51" s="35"/>
      <c r="O51" s="35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2:26" ht="14" x14ac:dyDescent="0.15">
      <c r="B52" s="14">
        <v>72</v>
      </c>
      <c r="C52" s="14" t="s">
        <v>179</v>
      </c>
      <c r="D52" s="14" t="s">
        <v>180</v>
      </c>
      <c r="E52" s="14" t="s">
        <v>100</v>
      </c>
      <c r="F52" s="39">
        <v>2006</v>
      </c>
      <c r="G52" s="37" t="s">
        <v>226</v>
      </c>
      <c r="H52" s="16">
        <v>25.62</v>
      </c>
      <c r="I52" s="14">
        <v>24.69</v>
      </c>
      <c r="J52" s="104">
        <f t="shared" si="1"/>
        <v>24.69</v>
      </c>
      <c r="K52" s="39" t="s">
        <v>368</v>
      </c>
      <c r="L52" s="39"/>
      <c r="M52" s="39"/>
      <c r="N52" s="35"/>
      <c r="O52" s="35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2:26" ht="14" x14ac:dyDescent="0.15">
      <c r="B53" s="14">
        <v>73</v>
      </c>
      <c r="C53" s="14" t="s">
        <v>218</v>
      </c>
      <c r="D53" s="14" t="s">
        <v>219</v>
      </c>
      <c r="E53" s="14" t="s">
        <v>100</v>
      </c>
      <c r="F53" s="39">
        <v>2005</v>
      </c>
      <c r="G53" s="37" t="s">
        <v>226</v>
      </c>
      <c r="H53" s="16">
        <v>21.5</v>
      </c>
      <c r="I53" s="16">
        <v>21.14</v>
      </c>
      <c r="J53" s="104">
        <f t="shared" si="1"/>
        <v>21.14</v>
      </c>
      <c r="K53" s="39" t="s">
        <v>367</v>
      </c>
      <c r="L53" s="39"/>
      <c r="M53" s="35"/>
      <c r="N53" s="35"/>
      <c r="O53" s="35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6" ht="14" x14ac:dyDescent="0.15">
      <c r="B54" s="14">
        <v>75</v>
      </c>
      <c r="C54" s="39" t="s">
        <v>369</v>
      </c>
      <c r="D54" s="14" t="s">
        <v>370</v>
      </c>
      <c r="E54" s="14" t="s">
        <v>104</v>
      </c>
      <c r="F54" s="39">
        <v>2012</v>
      </c>
      <c r="G54" s="39" t="s">
        <v>228</v>
      </c>
      <c r="H54" s="14">
        <v>19.88</v>
      </c>
      <c r="I54" s="16">
        <v>19.5</v>
      </c>
      <c r="J54" s="104">
        <f t="shared" si="1"/>
        <v>19.5</v>
      </c>
      <c r="K54" s="39" t="s">
        <v>367</v>
      </c>
      <c r="L54" s="39"/>
      <c r="M54" s="35"/>
      <c r="N54" s="35"/>
      <c r="O54" s="35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6" ht="14" x14ac:dyDescent="0.15">
      <c r="M55" s="35"/>
      <c r="N55" s="35"/>
      <c r="O55" s="35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6" ht="14" x14ac:dyDescent="0.15">
      <c r="M56" s="35"/>
      <c r="N56" s="35"/>
      <c r="O56" s="35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2:26" ht="14" x14ac:dyDescent="0.15">
      <c r="C57" s="35"/>
      <c r="D57" s="35"/>
      <c r="E57" s="36"/>
      <c r="F57" s="36"/>
      <c r="G57" s="36"/>
      <c r="H57" s="39"/>
      <c r="I57" s="39"/>
      <c r="J57" s="39"/>
      <c r="K57" s="35"/>
      <c r="L57" s="35"/>
      <c r="M57" s="35"/>
      <c r="N57" s="35"/>
      <c r="O57" s="35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2:26" ht="14" x14ac:dyDescent="0.15">
      <c r="C58" s="35"/>
      <c r="D58" s="35"/>
      <c r="E58" s="36"/>
      <c r="F58" s="36"/>
      <c r="G58" s="36"/>
      <c r="H58" s="39"/>
      <c r="I58" s="39"/>
      <c r="J58" s="39"/>
      <c r="K58" s="35"/>
      <c r="L58" s="35"/>
      <c r="M58" s="35"/>
      <c r="N58" s="35"/>
      <c r="O58" s="35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6" ht="14" x14ac:dyDescent="0.15">
      <c r="C59" s="35"/>
      <c r="D59" s="35"/>
      <c r="E59" s="36"/>
      <c r="F59" s="36"/>
      <c r="G59" s="36"/>
      <c r="H59" s="39"/>
      <c r="I59" s="39"/>
      <c r="J59" s="39"/>
      <c r="K59" s="35"/>
      <c r="L59" s="35"/>
      <c r="M59" s="35"/>
      <c r="N59" s="35"/>
      <c r="O59" s="35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2:26" ht="14" x14ac:dyDescent="0.15">
      <c r="C60" s="35"/>
      <c r="D60" s="35"/>
      <c r="E60" s="36"/>
      <c r="F60" s="36"/>
      <c r="G60" s="36"/>
      <c r="H60" s="39"/>
      <c r="I60" s="39"/>
      <c r="J60" s="39"/>
      <c r="K60" s="35"/>
      <c r="L60" s="35"/>
      <c r="M60" s="35"/>
      <c r="N60" s="35"/>
      <c r="O60" s="35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2:26" ht="14" x14ac:dyDescent="0.15">
      <c r="C61" s="35"/>
      <c r="D61" s="35"/>
      <c r="E61" s="36"/>
      <c r="F61" s="36"/>
      <c r="G61" s="36"/>
      <c r="J61" s="3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6" ht="14" x14ac:dyDescent="0.15">
      <c r="C62" s="35"/>
      <c r="D62" s="35"/>
      <c r="E62" s="36"/>
      <c r="F62" s="36"/>
      <c r="G62" s="36"/>
      <c r="J62" s="39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6" ht="14" x14ac:dyDescent="0.15">
      <c r="C63" s="35"/>
      <c r="D63" s="35"/>
      <c r="E63" s="36"/>
      <c r="F63" s="36"/>
      <c r="G63" s="36"/>
      <c r="J63" s="39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6" ht="14" x14ac:dyDescent="0.15">
      <c r="C64" s="35"/>
      <c r="D64" s="35"/>
      <c r="E64" s="36"/>
      <c r="F64" s="36"/>
      <c r="G64" s="36"/>
      <c r="J64" s="39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3:26" ht="14" x14ac:dyDescent="0.15">
      <c r="C65" s="35"/>
      <c r="D65" s="35"/>
      <c r="E65" s="36"/>
      <c r="F65" s="36"/>
      <c r="G65" s="36"/>
      <c r="J65" s="39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3:26" ht="14" x14ac:dyDescent="0.15">
      <c r="C66" s="35"/>
      <c r="D66" s="35"/>
      <c r="E66" s="36"/>
      <c r="F66" s="36"/>
      <c r="G66" s="36"/>
      <c r="J66" s="39"/>
    </row>
    <row r="67" spans="3:26" ht="14" x14ac:dyDescent="0.15">
      <c r="C67" s="35"/>
      <c r="D67" s="35"/>
      <c r="E67" s="36"/>
      <c r="F67" s="36"/>
      <c r="G67" s="36"/>
      <c r="J67" s="39"/>
    </row>
    <row r="68" spans="3:26" ht="14" x14ac:dyDescent="0.15">
      <c r="C68" s="35"/>
      <c r="D68" s="35"/>
      <c r="E68" s="36"/>
      <c r="F68" s="36"/>
      <c r="G68" s="36"/>
      <c r="J68" s="39"/>
    </row>
    <row r="69" spans="3:26" ht="14" x14ac:dyDescent="0.15">
      <c r="C69" s="35"/>
      <c r="D69" s="35"/>
      <c r="E69" s="36"/>
      <c r="F69" s="36"/>
      <c r="G69" s="36"/>
      <c r="J69" s="39"/>
    </row>
  </sheetData>
  <sortState xmlns:xlrd2="http://schemas.microsoft.com/office/spreadsheetml/2017/richdata2" ref="B3:K54">
    <sortCondition ref="B3:B54"/>
  </sortState>
  <dataValidations count="4">
    <dataValidation type="list" allowBlank="1" showInputMessage="1" showErrorMessage="1" sqref="P4:Z65" xr:uid="{0D53A93E-84AE-244F-A2E4-27737515AF28}">
      <formula1>"Unknown, Y, N, Absent"</formula1>
    </dataValidation>
    <dataValidation type="list" allowBlank="1" showInputMessage="1" showErrorMessage="1" sqref="F57:F69 F44:F46 F48:F52 F38:F42 F35:F36 F3:F8 F10:F33" xr:uid="{B2F9B851-0E96-0D41-84F6-DB42BC8F9CFA}">
      <formula1>"Unknown, 2004, 2005, 2006, 2007, 2008, 2009, 2010, 2011, 2012,2013, 2014,2015, 2016"</formula1>
    </dataValidation>
    <dataValidation type="list" allowBlank="1" showInputMessage="1" showErrorMessage="1" sqref="E57:E69 E54 E3:E52" xr:uid="{C3F55A3B-76A9-AC46-892F-095ED9E20913}">
      <formula1>"Unknown, Male, Female"</formula1>
    </dataValidation>
    <dataValidation type="list" allowBlank="1" showInputMessage="1" showErrorMessage="1" sqref="G57:G69 G54 G3:G52" xr:uid="{CA08D42B-AD77-7E45-BC21-8B3830C2CFA3}">
      <formula1>"Unknown, Grom, Youth, Junior"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2DCBF-7F2D-FB41-9F18-50D0DE353408}">
  <dimension ref="B2:U49"/>
  <sheetViews>
    <sheetView workbookViewId="0">
      <selection activeCell="M29" sqref="M29"/>
    </sheetView>
  </sheetViews>
  <sheetFormatPr baseColWidth="10" defaultColWidth="11.6640625" defaultRowHeight="13" x14ac:dyDescent="0.15"/>
  <cols>
    <col min="20" max="20" width="21" customWidth="1"/>
  </cols>
  <sheetData>
    <row r="2" spans="2:21" ht="14" thickBot="1" x14ac:dyDescent="0.2"/>
    <row r="3" spans="2:21" s="17" customFormat="1" ht="18" thickBot="1" x14ac:dyDescent="0.25">
      <c r="B3" s="324" t="s">
        <v>32</v>
      </c>
      <c r="C3" s="325"/>
      <c r="D3" s="325"/>
      <c r="E3" s="325"/>
      <c r="F3" s="326"/>
      <c r="G3"/>
      <c r="H3" s="324" t="s">
        <v>33</v>
      </c>
      <c r="I3" s="325"/>
      <c r="J3" s="325"/>
      <c r="K3" s="325"/>
      <c r="L3" s="326"/>
      <c r="M3" s="48"/>
      <c r="N3" s="324" t="s">
        <v>9</v>
      </c>
      <c r="O3" s="325"/>
      <c r="P3" s="325"/>
      <c r="Q3" s="326"/>
      <c r="S3" s="327" t="s">
        <v>27</v>
      </c>
      <c r="T3" s="327"/>
      <c r="U3" s="327"/>
    </row>
    <row r="4" spans="2:21" ht="14" thickBot="1" x14ac:dyDescent="0.2">
      <c r="B4" s="47" t="s">
        <v>73</v>
      </c>
      <c r="C4" s="43"/>
      <c r="D4" s="43"/>
      <c r="E4" s="47" t="s">
        <v>74</v>
      </c>
      <c r="F4" s="43"/>
      <c r="H4" s="47" t="s">
        <v>73</v>
      </c>
      <c r="I4" s="43"/>
      <c r="J4" s="43"/>
      <c r="K4" s="47" t="s">
        <v>74</v>
      </c>
      <c r="L4" s="43"/>
      <c r="N4" s="47" t="s">
        <v>73</v>
      </c>
      <c r="O4" s="43"/>
      <c r="P4" s="43"/>
      <c r="Q4" s="47" t="s">
        <v>74</v>
      </c>
      <c r="S4" s="47" t="s">
        <v>68</v>
      </c>
      <c r="T4" s="43"/>
      <c r="U4" s="47" t="s">
        <v>69</v>
      </c>
    </row>
    <row r="5" spans="2:21" ht="14" thickBot="1" x14ac:dyDescent="0.2">
      <c r="T5" s="14"/>
    </row>
    <row r="6" spans="2:21" ht="14" thickBot="1" x14ac:dyDescent="0.2">
      <c r="B6" s="18">
        <v>1</v>
      </c>
      <c r="C6" s="322"/>
      <c r="D6" s="323"/>
      <c r="E6" s="44"/>
      <c r="F6" s="43"/>
      <c r="S6" s="14">
        <v>1</v>
      </c>
      <c r="T6" s="14"/>
      <c r="U6">
        <v>15</v>
      </c>
    </row>
    <row r="7" spans="2:21" ht="14" thickBot="1" x14ac:dyDescent="0.2">
      <c r="B7" s="18">
        <v>5</v>
      </c>
      <c r="C7" s="322"/>
      <c r="D7" s="323"/>
      <c r="E7" s="45"/>
      <c r="F7" s="19"/>
      <c r="S7" s="14">
        <v>2</v>
      </c>
      <c r="T7" s="14"/>
      <c r="U7">
        <v>9</v>
      </c>
    </row>
    <row r="8" spans="2:21" ht="14" thickBot="1" x14ac:dyDescent="0.2">
      <c r="B8" s="18">
        <v>12</v>
      </c>
      <c r="C8" s="322"/>
      <c r="D8" s="323"/>
      <c r="E8" s="45"/>
      <c r="F8" s="20"/>
      <c r="S8" s="14">
        <v>3</v>
      </c>
      <c r="T8" s="14"/>
      <c r="U8">
        <v>5</v>
      </c>
    </row>
    <row r="9" spans="2:21" ht="14" thickBot="1" x14ac:dyDescent="0.2">
      <c r="B9" s="21">
        <v>16</v>
      </c>
      <c r="C9" s="322"/>
      <c r="D9" s="323"/>
      <c r="E9" s="46"/>
      <c r="F9" s="22"/>
      <c r="S9" s="14">
        <v>4</v>
      </c>
      <c r="T9" s="14"/>
      <c r="U9">
        <v>3</v>
      </c>
    </row>
    <row r="10" spans="2:21" ht="14" thickBot="1" x14ac:dyDescent="0.2">
      <c r="F10" s="22"/>
      <c r="H10" s="18" t="s">
        <v>28</v>
      </c>
      <c r="I10" s="322"/>
      <c r="J10" s="323"/>
      <c r="K10" s="44"/>
      <c r="S10" s="14">
        <v>5</v>
      </c>
      <c r="T10" s="14"/>
      <c r="U10">
        <v>1</v>
      </c>
    </row>
    <row r="11" spans="2:21" ht="14" thickBot="1" x14ac:dyDescent="0.2">
      <c r="F11" s="22"/>
      <c r="G11" s="23"/>
      <c r="H11" s="18" t="s">
        <v>30</v>
      </c>
      <c r="I11" s="322"/>
      <c r="J11" s="323"/>
      <c r="K11" s="45"/>
      <c r="L11" s="23"/>
      <c r="S11" s="14">
        <v>6</v>
      </c>
      <c r="T11" s="14"/>
    </row>
    <row r="12" spans="2:21" ht="14" thickBot="1" x14ac:dyDescent="0.2">
      <c r="F12" s="22"/>
      <c r="H12" s="18" t="s">
        <v>29</v>
      </c>
      <c r="I12" s="322"/>
      <c r="J12" s="323"/>
      <c r="K12" s="45"/>
      <c r="L12" s="20"/>
      <c r="S12" s="14">
        <v>7</v>
      </c>
      <c r="T12" s="14"/>
    </row>
    <row r="13" spans="2:21" ht="14" thickBot="1" x14ac:dyDescent="0.2">
      <c r="F13" s="22"/>
      <c r="H13" s="21" t="s">
        <v>31</v>
      </c>
      <c r="I13" s="322"/>
      <c r="J13" s="323"/>
      <c r="K13" s="46"/>
      <c r="L13" s="22"/>
      <c r="S13" s="14">
        <v>8</v>
      </c>
      <c r="T13" s="14"/>
    </row>
    <row r="14" spans="2:21" ht="14" thickBot="1" x14ac:dyDescent="0.2">
      <c r="B14" s="18">
        <v>13</v>
      </c>
      <c r="C14" s="322"/>
      <c r="D14" s="323"/>
      <c r="E14" s="44"/>
      <c r="F14" s="22"/>
      <c r="L14" s="22"/>
      <c r="S14" s="14" t="s">
        <v>34</v>
      </c>
      <c r="T14" s="14"/>
    </row>
    <row r="15" spans="2:21" ht="14" thickBot="1" x14ac:dyDescent="0.2">
      <c r="B15" s="18">
        <v>9</v>
      </c>
      <c r="C15" s="322"/>
      <c r="D15" s="323"/>
      <c r="E15" s="45"/>
      <c r="F15" s="24"/>
      <c r="L15" s="22"/>
      <c r="S15" s="14"/>
      <c r="T15" s="14"/>
    </row>
    <row r="16" spans="2:21" ht="14" thickBot="1" x14ac:dyDescent="0.2">
      <c r="B16" s="18">
        <v>8</v>
      </c>
      <c r="C16" s="322"/>
      <c r="D16" s="323"/>
      <c r="E16" s="45"/>
      <c r="L16" s="22"/>
      <c r="S16" s="14"/>
      <c r="T16" s="14"/>
    </row>
    <row r="17" spans="2:20" ht="14" thickBot="1" x14ac:dyDescent="0.2">
      <c r="B17" s="21">
        <v>4</v>
      </c>
      <c r="C17" s="322"/>
      <c r="D17" s="323"/>
      <c r="E17" s="46"/>
      <c r="L17" s="22"/>
      <c r="N17" s="25" t="s">
        <v>28</v>
      </c>
      <c r="O17" s="322"/>
      <c r="P17" s="323"/>
      <c r="Q17" s="44"/>
      <c r="S17" s="14"/>
      <c r="T17" s="14"/>
    </row>
    <row r="18" spans="2:20" ht="14" thickBot="1" x14ac:dyDescent="0.2">
      <c r="L18" s="22"/>
      <c r="M18" s="23"/>
      <c r="N18" s="25" t="s">
        <v>31</v>
      </c>
      <c r="O18" s="322"/>
      <c r="P18" s="323"/>
      <c r="Q18" s="45"/>
      <c r="S18" s="14"/>
      <c r="T18" s="14"/>
    </row>
    <row r="19" spans="2:20" ht="14" thickBot="1" x14ac:dyDescent="0.2">
      <c r="L19" s="22"/>
      <c r="N19" s="25" t="s">
        <v>29</v>
      </c>
      <c r="O19" s="322"/>
      <c r="P19" s="323"/>
      <c r="Q19" s="45"/>
    </row>
    <row r="20" spans="2:20" ht="14" thickBot="1" x14ac:dyDescent="0.2">
      <c r="L20" s="22"/>
      <c r="N20" s="26" t="s">
        <v>30</v>
      </c>
      <c r="O20" s="322"/>
      <c r="P20" s="323"/>
      <c r="Q20" s="46"/>
    </row>
    <row r="21" spans="2:20" ht="14" thickBot="1" x14ac:dyDescent="0.2">
      <c r="L21" s="22"/>
    </row>
    <row r="22" spans="2:20" ht="14" thickBot="1" x14ac:dyDescent="0.2">
      <c r="B22" s="18">
        <v>3</v>
      </c>
      <c r="C22" s="322"/>
      <c r="D22" s="323"/>
      <c r="E22" s="44"/>
      <c r="L22" s="22"/>
    </row>
    <row r="23" spans="2:20" ht="14" thickBot="1" x14ac:dyDescent="0.2">
      <c r="B23" s="18">
        <v>7</v>
      </c>
      <c r="C23" s="322"/>
      <c r="D23" s="323"/>
      <c r="E23" s="45"/>
      <c r="F23" s="23"/>
      <c r="L23" s="22"/>
    </row>
    <row r="24" spans="2:20" ht="14" thickBot="1" x14ac:dyDescent="0.2">
      <c r="B24" s="18">
        <v>10</v>
      </c>
      <c r="C24" s="322"/>
      <c r="D24" s="323"/>
      <c r="E24" s="45"/>
      <c r="F24" s="20"/>
      <c r="L24" s="22"/>
    </row>
    <row r="25" spans="2:20" ht="14" thickBot="1" x14ac:dyDescent="0.2">
      <c r="B25" s="21">
        <v>14</v>
      </c>
      <c r="C25" s="322"/>
      <c r="D25" s="323"/>
      <c r="E25" s="46"/>
      <c r="F25" s="22"/>
      <c r="L25" s="22"/>
    </row>
    <row r="26" spans="2:20" ht="14" thickBot="1" x14ac:dyDescent="0.2">
      <c r="F26" s="22"/>
      <c r="H26" s="18" t="s">
        <v>29</v>
      </c>
      <c r="I26" s="322"/>
      <c r="J26" s="323"/>
      <c r="K26" s="44"/>
      <c r="L26" s="22"/>
    </row>
    <row r="27" spans="2:20" ht="14" thickBot="1" x14ac:dyDescent="0.2">
      <c r="F27" s="22"/>
      <c r="G27" s="23"/>
      <c r="H27" s="18" t="s">
        <v>30</v>
      </c>
      <c r="I27" s="322"/>
      <c r="J27" s="323"/>
      <c r="K27" s="45"/>
      <c r="L27" s="24"/>
    </row>
    <row r="28" spans="2:20" ht="14" thickBot="1" x14ac:dyDescent="0.2">
      <c r="F28" s="22"/>
      <c r="H28" s="18" t="s">
        <v>28</v>
      </c>
      <c r="I28" s="322"/>
      <c r="J28" s="323"/>
      <c r="K28" s="45"/>
    </row>
    <row r="29" spans="2:20" ht="14" thickBot="1" x14ac:dyDescent="0.2">
      <c r="F29" s="22"/>
      <c r="H29" s="21" t="s">
        <v>31</v>
      </c>
      <c r="I29" s="322"/>
      <c r="J29" s="323"/>
      <c r="K29" s="46"/>
    </row>
    <row r="30" spans="2:20" ht="14" thickBot="1" x14ac:dyDescent="0.2">
      <c r="B30" s="18">
        <v>15</v>
      </c>
      <c r="C30" s="322"/>
      <c r="D30" s="323"/>
      <c r="E30" s="44"/>
      <c r="F30" s="22"/>
    </row>
    <row r="31" spans="2:20" ht="14" thickBot="1" x14ac:dyDescent="0.2">
      <c r="B31" s="18">
        <v>11</v>
      </c>
      <c r="C31" s="322"/>
      <c r="D31" s="323"/>
      <c r="E31" s="45"/>
      <c r="F31" s="24"/>
    </row>
    <row r="32" spans="2:20" ht="14" thickBot="1" x14ac:dyDescent="0.2">
      <c r="B32" s="18">
        <v>6</v>
      </c>
      <c r="C32" s="322"/>
      <c r="D32" s="323"/>
      <c r="E32" s="45"/>
    </row>
    <row r="33" spans="2:11" ht="14" thickBot="1" x14ac:dyDescent="0.2">
      <c r="B33" s="21">
        <v>2</v>
      </c>
      <c r="C33" s="322"/>
      <c r="D33" s="323"/>
      <c r="E33" s="46"/>
    </row>
    <row r="35" spans="2:11" ht="15" x14ac:dyDescent="0.15">
      <c r="B35" s="14"/>
      <c r="C35" s="14"/>
      <c r="D35" s="14"/>
      <c r="E35" s="15"/>
      <c r="F35" s="15"/>
      <c r="G35" s="15"/>
      <c r="H35" s="14"/>
      <c r="I35" s="16"/>
      <c r="J35" s="16"/>
      <c r="K35" s="14"/>
    </row>
    <row r="36" spans="2:11" ht="15" x14ac:dyDescent="0.15">
      <c r="B36" s="14"/>
      <c r="C36" s="14"/>
      <c r="D36" s="14"/>
      <c r="E36" s="15"/>
      <c r="F36" s="15"/>
      <c r="G36" s="15"/>
      <c r="H36" s="14"/>
      <c r="I36" s="16"/>
      <c r="J36" s="14"/>
      <c r="K36" s="14"/>
    </row>
    <row r="37" spans="2:11" ht="15" x14ac:dyDescent="0.15">
      <c r="B37" s="14"/>
      <c r="C37" s="14"/>
      <c r="D37" s="14"/>
      <c r="E37" s="15"/>
      <c r="F37" s="15"/>
      <c r="G37" s="15"/>
      <c r="H37" s="14"/>
      <c r="I37" s="16"/>
      <c r="J37" s="16"/>
      <c r="K37" s="14"/>
    </row>
    <row r="38" spans="2:11" ht="15" x14ac:dyDescent="0.15">
      <c r="B38" s="14"/>
      <c r="C38" s="14"/>
      <c r="D38" s="14"/>
      <c r="E38" s="15"/>
      <c r="F38" s="15"/>
      <c r="G38" s="15"/>
      <c r="H38" s="14"/>
      <c r="I38" s="16"/>
      <c r="J38" s="14"/>
      <c r="K38" s="14"/>
    </row>
    <row r="39" spans="2:11" ht="15" x14ac:dyDescent="0.15">
      <c r="B39" s="14"/>
      <c r="C39" s="14"/>
      <c r="D39" s="14"/>
      <c r="E39" s="15"/>
      <c r="F39" s="15"/>
      <c r="G39" s="15"/>
      <c r="H39" s="14"/>
      <c r="I39" s="16"/>
      <c r="J39" s="16"/>
      <c r="K39" s="14"/>
    </row>
    <row r="40" spans="2:11" ht="15" x14ac:dyDescent="0.15">
      <c r="B40" s="14"/>
      <c r="C40" s="14"/>
      <c r="D40" s="14"/>
      <c r="E40" s="15"/>
      <c r="F40" s="15"/>
      <c r="G40" s="15"/>
      <c r="H40" s="14"/>
      <c r="I40" s="16"/>
      <c r="J40" s="16"/>
      <c r="K40" s="14"/>
    </row>
    <row r="41" spans="2:11" ht="15" x14ac:dyDescent="0.15">
      <c r="B41" s="14"/>
      <c r="C41" s="14"/>
      <c r="D41" s="14"/>
      <c r="E41" s="15"/>
      <c r="F41" s="15"/>
      <c r="G41" s="15"/>
      <c r="H41" s="14"/>
      <c r="I41" s="16"/>
      <c r="J41" s="16"/>
      <c r="K41" s="14"/>
    </row>
    <row r="42" spans="2:11" ht="15" x14ac:dyDescent="0.15">
      <c r="B42" s="14"/>
      <c r="C42" s="14"/>
      <c r="D42" s="14"/>
      <c r="E42" s="15"/>
      <c r="F42" s="15"/>
      <c r="G42" s="15"/>
      <c r="H42" s="14"/>
      <c r="I42" s="16"/>
      <c r="J42" s="14"/>
      <c r="K42" s="14"/>
    </row>
    <row r="43" spans="2:11" ht="15" x14ac:dyDescent="0.15">
      <c r="B43" s="14"/>
      <c r="C43" s="14"/>
      <c r="D43" s="14"/>
      <c r="E43" s="15"/>
      <c r="F43" s="15"/>
      <c r="G43" s="15"/>
      <c r="H43" s="14"/>
      <c r="I43" s="16"/>
      <c r="J43" s="16"/>
      <c r="K43" s="14"/>
    </row>
    <row r="44" spans="2:11" ht="15" x14ac:dyDescent="0.15">
      <c r="B44" s="14"/>
      <c r="C44" s="14"/>
      <c r="D44" s="14"/>
      <c r="E44" s="15"/>
      <c r="F44" s="15"/>
      <c r="G44" s="15"/>
      <c r="H44" s="14"/>
      <c r="I44" s="16"/>
      <c r="J44" s="14"/>
      <c r="K44" s="14"/>
    </row>
    <row r="45" spans="2:11" ht="15" x14ac:dyDescent="0.15">
      <c r="B45" s="14"/>
      <c r="C45" s="14"/>
      <c r="D45" s="14"/>
      <c r="E45" s="15"/>
      <c r="F45" s="15"/>
      <c r="G45" s="15"/>
      <c r="H45" s="14"/>
      <c r="I45" s="16"/>
      <c r="J45" s="14"/>
      <c r="K45" s="14"/>
    </row>
    <row r="46" spans="2:11" ht="15" x14ac:dyDescent="0.15">
      <c r="B46" s="14"/>
      <c r="C46" s="14"/>
      <c r="D46" s="14"/>
      <c r="E46" s="15"/>
      <c r="F46" s="15"/>
      <c r="G46" s="15"/>
      <c r="H46" s="14"/>
      <c r="I46" s="16"/>
      <c r="J46" s="16"/>
      <c r="K46" s="14"/>
    </row>
    <row r="47" spans="2:11" ht="15" x14ac:dyDescent="0.15">
      <c r="B47" s="14"/>
      <c r="C47" s="14"/>
      <c r="D47" s="14"/>
      <c r="E47" s="15"/>
      <c r="F47" s="15"/>
      <c r="G47" s="15"/>
      <c r="H47" s="14"/>
      <c r="I47" s="16"/>
      <c r="J47" s="16"/>
      <c r="K47" s="14"/>
    </row>
    <row r="48" spans="2:11" ht="15" x14ac:dyDescent="0.15">
      <c r="B48" s="14"/>
      <c r="C48" s="14"/>
      <c r="D48" s="14"/>
      <c r="E48" s="15"/>
      <c r="F48" s="15"/>
      <c r="G48" s="15"/>
      <c r="H48" s="14"/>
      <c r="I48" s="16"/>
      <c r="J48" s="14"/>
      <c r="K48" s="14"/>
    </row>
    <row r="49" spans="2:11" ht="15" x14ac:dyDescent="0.15">
      <c r="B49" s="14"/>
      <c r="C49" s="14"/>
      <c r="D49" s="14"/>
      <c r="E49" s="15"/>
      <c r="F49" s="15"/>
      <c r="G49" s="15"/>
      <c r="H49" s="14"/>
      <c r="I49" s="16"/>
      <c r="J49" s="16"/>
      <c r="K49" s="14"/>
    </row>
  </sheetData>
  <mergeCells count="32">
    <mergeCell ref="C32:D32"/>
    <mergeCell ref="C33:D33"/>
    <mergeCell ref="I26:J26"/>
    <mergeCell ref="I27:J27"/>
    <mergeCell ref="I28:J28"/>
    <mergeCell ref="I29:J29"/>
    <mergeCell ref="C30:D30"/>
    <mergeCell ref="C31:D31"/>
    <mergeCell ref="O19:P19"/>
    <mergeCell ref="O20:P20"/>
    <mergeCell ref="C22:D22"/>
    <mergeCell ref="C23:D23"/>
    <mergeCell ref="C24:D24"/>
    <mergeCell ref="C25:D25"/>
    <mergeCell ref="C14:D14"/>
    <mergeCell ref="C15:D15"/>
    <mergeCell ref="C16:D16"/>
    <mergeCell ref="C17:D17"/>
    <mergeCell ref="O17:P17"/>
    <mergeCell ref="O18:P18"/>
    <mergeCell ref="C8:D8"/>
    <mergeCell ref="C9:D9"/>
    <mergeCell ref="I10:J10"/>
    <mergeCell ref="I11:J11"/>
    <mergeCell ref="I12:J12"/>
    <mergeCell ref="I13:J13"/>
    <mergeCell ref="C7:D7"/>
    <mergeCell ref="B3:F3"/>
    <mergeCell ref="H3:L3"/>
    <mergeCell ref="N3:Q3"/>
    <mergeCell ref="S3:U3"/>
    <mergeCell ref="C6:D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7</vt:i4>
      </vt:variant>
    </vt:vector>
  </HeadingPairs>
  <TitlesOfParts>
    <vt:vector size="34" baseType="lpstr">
      <vt:lpstr>Overall Championship Points</vt:lpstr>
      <vt:lpstr>Registration</vt:lpstr>
      <vt:lpstr>Parallel SL Times</vt:lpstr>
      <vt:lpstr>Parallel Board Mixed</vt:lpstr>
      <vt:lpstr>Parallel Ski Male Youth &amp; Jnr</vt:lpstr>
      <vt:lpstr>Parallel Ski Male Grom</vt:lpstr>
      <vt:lpstr>Parallel Ski Women</vt:lpstr>
      <vt:lpstr>SX &amp; SBX Time Trial</vt:lpstr>
      <vt:lpstr>SBX Female KO</vt:lpstr>
      <vt:lpstr>SBX Male KO</vt:lpstr>
      <vt:lpstr>SX Time Trial</vt:lpstr>
      <vt:lpstr>SX Grom Female KO</vt:lpstr>
      <vt:lpstr>SX Grom Male KO</vt:lpstr>
      <vt:lpstr>SX Youth Female KO</vt:lpstr>
      <vt:lpstr>SX Youth Male KO </vt:lpstr>
      <vt:lpstr>SX Junior Female KO</vt:lpstr>
      <vt:lpstr>SX Junior Male KO</vt:lpstr>
      <vt:lpstr>SX Overall Rankings</vt:lpstr>
      <vt:lpstr>SBX Mixed</vt:lpstr>
      <vt:lpstr>SX Male Grom KO</vt:lpstr>
      <vt:lpstr>SX Female Grom KO</vt:lpstr>
      <vt:lpstr>SX Male Youth &amp; Jnr KO </vt:lpstr>
      <vt:lpstr>SX Female Youth &amp; Jnr KO</vt:lpstr>
      <vt:lpstr>SX Overall Ranking</vt:lpstr>
      <vt:lpstr>Moguls</vt:lpstr>
      <vt:lpstr>Slopestyle Ski</vt:lpstr>
      <vt:lpstr>Slopestyle Board</vt:lpstr>
      <vt:lpstr>'Parallel Board Mixed'!Print_Area</vt:lpstr>
      <vt:lpstr>'Parallel Ski Male Grom'!Print_Area</vt:lpstr>
      <vt:lpstr>'Parallel Ski Male Youth &amp; Jnr'!Print_Area</vt:lpstr>
      <vt:lpstr>'Parallel Ski Women'!Print_Area</vt:lpstr>
      <vt:lpstr>'Parallel SL Times'!Print_Area</vt:lpstr>
      <vt:lpstr>'Slopestyle Board'!Print_Area</vt:lpstr>
      <vt:lpstr>'Slopestyle Ski'!Print_Area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Piers Lincoln</cp:lastModifiedBy>
  <cp:lastPrinted>2024-10-06T13:29:49Z</cp:lastPrinted>
  <dcterms:created xsi:type="dcterms:W3CDTF">2024-10-02T06:40:28Z</dcterms:created>
  <dcterms:modified xsi:type="dcterms:W3CDTF">2024-10-09T10:11:16Z</dcterms:modified>
</cp:coreProperties>
</file>